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Ivo\Atletiek\VAL\2022\"/>
    </mc:Choice>
  </mc:AlternateContent>
  <xr:revisionPtr revIDLastSave="0" documentId="13_ncr:1_{190AFBC5-A2BB-4E64-BE24-2DA411180191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Legende" sheetId="15" r:id="rId1"/>
    <sheet name="Men WA Top 8" sheetId="13" r:id="rId2"/>
    <sheet name="Men WA Top 16" sheetId="10" r:id="rId3"/>
    <sheet name="Men WA Top 24" sheetId="11" r:id="rId4"/>
    <sheet name="Men WA Top 40" sheetId="12" r:id="rId5"/>
    <sheet name="Women WA Top 8" sheetId="14" r:id="rId6"/>
    <sheet name="Women WA Top 16" sheetId="7" r:id="rId7"/>
    <sheet name="Women WA Top 24" sheetId="8" r:id="rId8"/>
    <sheet name="Women WA Top 40" sheetId="9" r:id="rId9"/>
  </sheets>
  <definedNames>
    <definedName name="_ftn1" localSheetId="2">'Men WA Top 16'!#REF!</definedName>
    <definedName name="_ftn1" localSheetId="3">'Men WA Top 24'!#REF!</definedName>
    <definedName name="_ftn1" localSheetId="4">'Men WA Top 40'!#REF!</definedName>
    <definedName name="_ftn1" localSheetId="1">'Men WA Top 8'!#REF!</definedName>
    <definedName name="_ftn1" localSheetId="6">'Women WA Top 16'!#REF!</definedName>
    <definedName name="_ftn1" localSheetId="7">'Women WA Top 24'!#REF!</definedName>
    <definedName name="_ftn1" localSheetId="8">'Women WA Top 40'!#REF!</definedName>
    <definedName name="_ftn1" localSheetId="5">'Women WA Top 8'!#REF!</definedName>
    <definedName name="_ftn2" localSheetId="2">'Men WA Top 16'!#REF!</definedName>
    <definedName name="_ftn2" localSheetId="3">'Men WA Top 24'!#REF!</definedName>
    <definedName name="_ftn2" localSheetId="4">'Men WA Top 40'!#REF!</definedName>
    <definedName name="_ftn2" localSheetId="1">'Men WA Top 8'!#REF!</definedName>
    <definedName name="_ftn2" localSheetId="6">'Women WA Top 16'!#REF!</definedName>
    <definedName name="_ftn2" localSheetId="7">'Women WA Top 24'!#REF!</definedName>
    <definedName name="_ftn2" localSheetId="8">'Women WA Top 40'!#REF!</definedName>
    <definedName name="_ftn2" localSheetId="5">'Women WA Top 8'!#REF!</definedName>
    <definedName name="_ftn3" localSheetId="2">'Men WA Top 16'!#REF!</definedName>
    <definedName name="_ftn3" localSheetId="3">'Men WA Top 24'!#REF!</definedName>
    <definedName name="_ftn3" localSheetId="4">'Men WA Top 40'!#REF!</definedName>
    <definedName name="_ftn3" localSheetId="1">'Men WA Top 8'!#REF!</definedName>
    <definedName name="_ftn3" localSheetId="6">'Women WA Top 16'!#REF!</definedName>
    <definedName name="_ftn3" localSheetId="7">'Women WA Top 24'!#REF!</definedName>
    <definedName name="_ftn3" localSheetId="8">'Women WA Top 40'!#REF!</definedName>
    <definedName name="_ftn3" localSheetId="5">'Women WA Top 8'!#REF!</definedName>
    <definedName name="_ftnref1" localSheetId="2">'Men WA Top 16'!#REF!</definedName>
    <definedName name="_ftnref1" localSheetId="3">'Men WA Top 24'!#REF!</definedName>
    <definedName name="_ftnref1" localSheetId="4">'Men WA Top 40'!#REF!</definedName>
    <definedName name="_ftnref1" localSheetId="1">'Men WA Top 8'!#REF!</definedName>
    <definedName name="_ftnref1" localSheetId="6">'Women WA Top 16'!#REF!</definedName>
    <definedName name="_ftnref1" localSheetId="7">'Women WA Top 24'!#REF!</definedName>
    <definedName name="_ftnref1" localSheetId="8">'Women WA Top 40'!#REF!</definedName>
    <definedName name="_ftnref1" localSheetId="5">'Women WA Top 8'!#REF!</definedName>
    <definedName name="_ftnref2" localSheetId="2">'Men WA Top 16'!#REF!</definedName>
    <definedName name="_ftnref2" localSheetId="3">'Men WA Top 24'!#REF!</definedName>
    <definedName name="_ftnref2" localSheetId="4">'Men WA Top 40'!#REF!</definedName>
    <definedName name="_ftnref2" localSheetId="1">'Men WA Top 8'!#REF!</definedName>
    <definedName name="_ftnref2" localSheetId="6">'Women WA Top 16'!#REF!</definedName>
    <definedName name="_ftnref2" localSheetId="7">'Women WA Top 24'!#REF!</definedName>
    <definedName name="_ftnref2" localSheetId="8">'Women WA Top 40'!#REF!</definedName>
    <definedName name="_ftnref2" localSheetId="5">'Women WA Top 8'!#REF!</definedName>
    <definedName name="_ftnref3" localSheetId="2">'Men WA Top 16'!#REF!</definedName>
    <definedName name="_ftnref3" localSheetId="3">'Men WA Top 24'!#REF!</definedName>
    <definedName name="_ftnref3" localSheetId="4">'Men WA Top 40'!#REF!</definedName>
    <definedName name="_ftnref3" localSheetId="1">'Men WA Top 8'!#REF!</definedName>
    <definedName name="_ftnref3" localSheetId="6">'Women WA Top 16'!#REF!</definedName>
    <definedName name="_ftnref3" localSheetId="7">'Women WA Top 24'!#REF!</definedName>
    <definedName name="_ftnref3" localSheetId="8">'Women WA Top 40'!#REF!</definedName>
    <definedName name="_ftnref3" localSheetId="5">'Women WA Top 8'!#REF!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S6" i="9" l="1"/>
  <c r="AS7" i="9"/>
  <c r="AS13" i="9"/>
  <c r="AS14" i="9"/>
  <c r="AS16" i="9"/>
  <c r="AS17" i="9"/>
  <c r="AS18" i="9"/>
  <c r="AS19" i="9"/>
  <c r="AS20" i="9"/>
  <c r="AS21" i="9"/>
  <c r="AS22" i="9"/>
  <c r="AS23" i="9"/>
  <c r="AS24" i="9"/>
  <c r="AS5" i="9"/>
  <c r="AS6" i="8"/>
  <c r="AS7" i="8"/>
  <c r="AS13" i="8"/>
  <c r="AS14" i="8"/>
  <c r="AS16" i="8"/>
  <c r="AS17" i="8"/>
  <c r="AS18" i="8"/>
  <c r="AS19" i="8"/>
  <c r="AS20" i="8"/>
  <c r="AS21" i="8"/>
  <c r="AS22" i="8"/>
  <c r="AS23" i="8"/>
  <c r="AS24" i="8"/>
  <c r="AS25" i="8"/>
  <c r="AS5" i="8"/>
  <c r="AS6" i="7"/>
  <c r="AS7" i="7"/>
  <c r="AS13" i="7"/>
  <c r="AS14" i="7"/>
  <c r="AS16" i="7"/>
  <c r="AS17" i="7"/>
  <c r="AS18" i="7"/>
  <c r="AS19" i="7"/>
  <c r="AS20" i="7"/>
  <c r="AS21" i="7"/>
  <c r="AS22" i="7"/>
  <c r="AS23" i="7"/>
  <c r="AS24" i="7"/>
  <c r="AS25" i="7"/>
  <c r="AS5" i="7"/>
  <c r="AS6" i="14"/>
  <c r="AS7" i="14"/>
  <c r="AS13" i="14"/>
  <c r="AS14" i="14"/>
  <c r="AS16" i="14"/>
  <c r="AS17" i="14"/>
  <c r="AS18" i="14"/>
  <c r="AS19" i="14"/>
  <c r="AS20" i="14"/>
  <c r="AS21" i="14"/>
  <c r="AS22" i="14"/>
  <c r="AS23" i="14"/>
  <c r="AS24" i="14"/>
  <c r="AS25" i="14"/>
  <c r="AS5" i="14"/>
  <c r="AS6" i="12"/>
  <c r="AS7" i="12"/>
  <c r="AS13" i="12"/>
  <c r="AS14" i="12"/>
  <c r="AS16" i="12"/>
  <c r="AS17" i="12"/>
  <c r="AS18" i="12"/>
  <c r="AS19" i="12"/>
  <c r="AS20" i="12"/>
  <c r="AS21" i="12"/>
  <c r="AS22" i="12"/>
  <c r="AS23" i="12"/>
  <c r="AS24" i="12"/>
  <c r="AS5" i="12"/>
  <c r="AS6" i="11"/>
  <c r="AS7" i="11"/>
  <c r="AS13" i="11"/>
  <c r="AS14" i="11"/>
  <c r="AS16" i="11"/>
  <c r="AS17" i="11"/>
  <c r="AS18" i="11"/>
  <c r="AS19" i="11"/>
  <c r="AS20" i="11"/>
  <c r="AS21" i="11"/>
  <c r="AS22" i="11"/>
  <c r="AS23" i="11"/>
  <c r="AS24" i="11"/>
  <c r="AS25" i="11"/>
  <c r="AS5" i="11"/>
  <c r="AS6" i="10"/>
  <c r="AS7" i="10"/>
  <c r="AS13" i="10"/>
  <c r="AS14" i="10"/>
  <c r="AS16" i="10"/>
  <c r="AS17" i="10"/>
  <c r="AS18" i="10"/>
  <c r="AS19" i="10"/>
  <c r="AS20" i="10"/>
  <c r="AS21" i="10"/>
  <c r="AS22" i="10"/>
  <c r="AS23" i="10"/>
  <c r="AS24" i="10"/>
  <c r="AS25" i="10"/>
  <c r="AS5" i="10"/>
  <c r="AS6" i="13"/>
  <c r="AS7" i="13"/>
  <c r="AS13" i="13"/>
  <c r="AS14" i="13"/>
  <c r="AS16" i="13"/>
  <c r="AS17" i="13"/>
  <c r="AS18" i="13"/>
  <c r="AS19" i="13"/>
  <c r="AS20" i="13"/>
  <c r="AS21" i="13"/>
  <c r="AS22" i="13"/>
  <c r="AS23" i="13"/>
  <c r="AS24" i="13"/>
  <c r="AS25" i="13"/>
  <c r="AS5" i="13"/>
  <c r="AQ14" i="13"/>
  <c r="AQ13" i="13"/>
  <c r="AQ7" i="13"/>
  <c r="AQ16" i="13"/>
  <c r="AQ17" i="13"/>
  <c r="AQ18" i="13"/>
  <c r="AQ19" i="13"/>
  <c r="AQ20" i="13"/>
  <c r="AQ21" i="13"/>
  <c r="AQ22" i="13"/>
  <c r="AQ23" i="13"/>
  <c r="AQ24" i="13"/>
  <c r="AQ25" i="13"/>
  <c r="AQ6" i="13"/>
  <c r="AQ5" i="13"/>
  <c r="AQ7" i="14"/>
  <c r="AQ13" i="14"/>
  <c r="AQ14" i="14"/>
  <c r="AQ16" i="14"/>
  <c r="AQ17" i="14"/>
  <c r="AQ18" i="14"/>
  <c r="AQ19" i="14"/>
  <c r="AQ20" i="14"/>
  <c r="AQ21" i="14"/>
  <c r="AQ22" i="14"/>
  <c r="AQ23" i="14"/>
  <c r="AQ24" i="14"/>
  <c r="AQ25" i="14"/>
  <c r="AQ6" i="14"/>
  <c r="AQ5" i="14"/>
  <c r="AQ25" i="8" l="1"/>
  <c r="AQ7" i="7"/>
  <c r="AQ13" i="7"/>
  <c r="AQ14" i="7"/>
  <c r="AQ16" i="7"/>
  <c r="AQ17" i="7"/>
  <c r="AQ18" i="7"/>
  <c r="AQ19" i="7"/>
  <c r="AQ20" i="7"/>
  <c r="AQ21" i="7"/>
  <c r="AQ22" i="7"/>
  <c r="AQ23" i="7"/>
  <c r="AQ24" i="7"/>
  <c r="AQ25" i="7"/>
  <c r="AQ6" i="7"/>
  <c r="AQ5" i="7"/>
  <c r="AQ24" i="9"/>
  <c r="AQ23" i="9"/>
  <c r="AQ7" i="9"/>
  <c r="AQ13" i="9"/>
  <c r="AQ14" i="9"/>
  <c r="AQ16" i="9"/>
  <c r="AQ17" i="9"/>
  <c r="AQ18" i="9"/>
  <c r="AQ19" i="9"/>
  <c r="AQ20" i="9"/>
  <c r="AQ21" i="9"/>
  <c r="AQ22" i="9"/>
  <c r="AQ6" i="9"/>
  <c r="AQ5" i="9"/>
  <c r="AQ25" i="11" l="1"/>
  <c r="AQ25" i="10"/>
  <c r="AQ7" i="10"/>
  <c r="AQ13" i="10"/>
  <c r="AQ14" i="10"/>
  <c r="AQ16" i="10"/>
  <c r="AQ17" i="10"/>
  <c r="AQ18" i="10"/>
  <c r="AQ19" i="10"/>
  <c r="AQ20" i="10"/>
  <c r="AQ21" i="10"/>
  <c r="AQ22" i="10"/>
  <c r="AQ23" i="10"/>
  <c r="AQ24" i="10"/>
  <c r="AQ6" i="10"/>
  <c r="AQ7" i="11"/>
  <c r="AQ13" i="11"/>
  <c r="AQ14" i="11"/>
  <c r="AQ16" i="11"/>
  <c r="AQ17" i="11"/>
  <c r="AQ18" i="11"/>
  <c r="AQ19" i="11"/>
  <c r="AQ20" i="11"/>
  <c r="AQ21" i="11"/>
  <c r="AQ22" i="11"/>
  <c r="AQ23" i="11"/>
  <c r="AQ24" i="11"/>
  <c r="AQ6" i="11"/>
  <c r="AQ24" i="12"/>
  <c r="AQ7" i="12"/>
  <c r="AQ13" i="12"/>
  <c r="AQ14" i="12"/>
  <c r="AQ16" i="12"/>
  <c r="AQ17" i="12"/>
  <c r="AQ18" i="12"/>
  <c r="AQ19" i="12"/>
  <c r="AQ20" i="12"/>
  <c r="AQ21" i="12"/>
  <c r="AQ22" i="12"/>
  <c r="AQ23" i="12"/>
  <c r="AQ6" i="12"/>
  <c r="AQ5" i="12"/>
  <c r="AQ5" i="11"/>
  <c r="AQ5" i="10"/>
  <c r="AP5" i="9" l="1"/>
  <c r="AP6" i="9"/>
  <c r="AP7" i="9"/>
  <c r="AP13" i="9"/>
  <c r="AP14" i="9"/>
  <c r="AP16" i="9"/>
  <c r="AP17" i="9"/>
  <c r="AP18" i="9"/>
  <c r="AP19" i="9"/>
  <c r="AP20" i="9"/>
  <c r="AP21" i="9"/>
  <c r="AP22" i="9"/>
  <c r="AP23" i="9"/>
  <c r="AP24" i="9"/>
  <c r="AO5" i="9"/>
  <c r="AO6" i="9"/>
  <c r="AO7" i="9"/>
  <c r="AO13" i="9"/>
  <c r="AO14" i="9"/>
  <c r="AO16" i="9"/>
  <c r="AO17" i="9"/>
  <c r="AO18" i="9"/>
  <c r="AO19" i="9"/>
  <c r="AO20" i="9"/>
  <c r="AO21" i="9"/>
  <c r="AO22" i="9"/>
  <c r="AO23" i="9"/>
  <c r="AO24" i="9"/>
  <c r="AP5" i="8"/>
  <c r="AP6" i="8"/>
  <c r="AP7" i="8"/>
  <c r="AP13" i="8"/>
  <c r="AP14" i="8"/>
  <c r="AP16" i="8"/>
  <c r="AP17" i="8"/>
  <c r="AP18" i="8"/>
  <c r="AP19" i="8"/>
  <c r="AP20" i="8"/>
  <c r="AP21" i="8"/>
  <c r="AP22" i="8"/>
  <c r="AP23" i="8"/>
  <c r="AP24" i="8"/>
  <c r="AP25" i="8"/>
  <c r="AO5" i="8"/>
  <c r="AO6" i="8"/>
  <c r="AO7" i="8"/>
  <c r="AO13" i="8"/>
  <c r="AO14" i="8"/>
  <c r="AO16" i="8"/>
  <c r="AO17" i="8"/>
  <c r="AO18" i="8"/>
  <c r="AO19" i="8"/>
  <c r="AO20" i="8"/>
  <c r="AO21" i="8"/>
  <c r="AO22" i="8"/>
  <c r="AO23" i="8"/>
  <c r="AO24" i="8"/>
  <c r="AO25" i="8"/>
  <c r="AP5" i="7"/>
  <c r="AP6" i="7"/>
  <c r="AP7" i="7"/>
  <c r="AP13" i="7"/>
  <c r="AP14" i="7"/>
  <c r="AP16" i="7"/>
  <c r="AP17" i="7"/>
  <c r="AP18" i="7"/>
  <c r="AP19" i="7"/>
  <c r="AP20" i="7"/>
  <c r="AP21" i="7"/>
  <c r="AP22" i="7"/>
  <c r="AP23" i="7"/>
  <c r="AP24" i="7"/>
  <c r="AP25" i="7"/>
  <c r="AO5" i="7"/>
  <c r="AO6" i="7"/>
  <c r="AO7" i="7"/>
  <c r="AO13" i="7"/>
  <c r="AO14" i="7"/>
  <c r="AO16" i="7"/>
  <c r="AO17" i="7"/>
  <c r="AO18" i="7"/>
  <c r="AO19" i="7"/>
  <c r="AO20" i="7"/>
  <c r="AO21" i="7"/>
  <c r="AO22" i="7"/>
  <c r="AO23" i="7"/>
  <c r="AO24" i="7"/>
  <c r="AO25" i="7"/>
  <c r="AP6" i="10" l="1"/>
  <c r="AP7" i="10"/>
  <c r="AP13" i="10"/>
  <c r="AP14" i="10"/>
  <c r="AP16" i="10"/>
  <c r="AP17" i="10"/>
  <c r="AP18" i="10"/>
  <c r="AP19" i="10"/>
  <c r="AP20" i="10"/>
  <c r="AP21" i="10"/>
  <c r="AP22" i="10"/>
  <c r="AP23" i="10"/>
  <c r="AP24" i="10"/>
  <c r="AP25" i="10"/>
  <c r="AP5" i="10"/>
  <c r="AP14" i="11"/>
  <c r="AP16" i="11"/>
  <c r="AP17" i="11"/>
  <c r="AP18" i="11"/>
  <c r="AP19" i="11"/>
  <c r="AP20" i="11"/>
  <c r="AP21" i="11"/>
  <c r="AP22" i="11"/>
  <c r="AP23" i="11"/>
  <c r="AP24" i="11"/>
  <c r="AP25" i="11"/>
  <c r="AP7" i="11"/>
  <c r="AP13" i="11"/>
  <c r="AP6" i="11"/>
  <c r="AP5" i="11"/>
  <c r="AP24" i="12"/>
  <c r="AP17" i="12"/>
  <c r="AP18" i="12"/>
  <c r="AP19" i="12"/>
  <c r="AP20" i="12"/>
  <c r="AP21" i="12"/>
  <c r="AP22" i="12"/>
  <c r="AP23" i="12"/>
  <c r="AP16" i="12"/>
  <c r="AP14" i="12"/>
  <c r="AP13" i="12"/>
  <c r="AP7" i="12"/>
  <c r="AP6" i="12"/>
  <c r="AP5" i="12"/>
  <c r="AO7" i="10" l="1"/>
  <c r="AO13" i="10"/>
  <c r="AO14" i="10"/>
  <c r="AO16" i="10"/>
  <c r="AO17" i="10"/>
  <c r="AO18" i="10"/>
  <c r="AO19" i="10"/>
  <c r="AO20" i="10"/>
  <c r="AO21" i="10"/>
  <c r="AO22" i="10"/>
  <c r="AO23" i="10"/>
  <c r="AO24" i="10"/>
  <c r="AO25" i="10"/>
  <c r="AO6" i="10"/>
  <c r="AO5" i="10"/>
  <c r="AO7" i="11"/>
  <c r="AO13" i="11"/>
  <c r="AO14" i="11"/>
  <c r="AO16" i="11"/>
  <c r="AO17" i="11"/>
  <c r="AO18" i="11"/>
  <c r="AO19" i="11"/>
  <c r="AO20" i="11"/>
  <c r="AO21" i="11"/>
  <c r="AO22" i="11"/>
  <c r="AO23" i="11"/>
  <c r="AO24" i="11"/>
  <c r="AO25" i="11"/>
  <c r="AO6" i="11"/>
  <c r="AO5" i="11"/>
  <c r="AO24" i="12"/>
  <c r="AO7" i="12"/>
  <c r="AO13" i="12"/>
  <c r="AO14" i="12"/>
  <c r="AO16" i="12"/>
  <c r="AO17" i="12"/>
  <c r="AO18" i="12"/>
  <c r="AO19" i="12"/>
  <c r="AO20" i="12"/>
  <c r="AO21" i="12"/>
  <c r="AO22" i="12"/>
  <c r="AO23" i="12"/>
  <c r="AO6" i="12"/>
  <c r="AO5" i="12"/>
  <c r="AN7" i="9" l="1"/>
  <c r="AN13" i="9"/>
  <c r="AN14" i="9"/>
  <c r="AN16" i="9"/>
  <c r="AN17" i="9"/>
  <c r="AN18" i="9"/>
  <c r="AN19" i="9"/>
  <c r="AN20" i="9"/>
  <c r="AN21" i="9"/>
  <c r="AN22" i="9"/>
  <c r="AN23" i="9"/>
  <c r="AN24" i="9"/>
  <c r="AN6" i="9"/>
  <c r="AN5" i="9"/>
  <c r="AN7" i="8"/>
  <c r="AN13" i="8"/>
  <c r="AN14" i="8"/>
  <c r="AN16" i="8"/>
  <c r="AN17" i="8"/>
  <c r="AN18" i="8"/>
  <c r="AN19" i="8"/>
  <c r="AN20" i="8"/>
  <c r="AN21" i="8"/>
  <c r="AN22" i="8"/>
  <c r="AN23" i="8"/>
  <c r="AN24" i="8"/>
  <c r="AN25" i="8"/>
  <c r="AN6" i="8"/>
  <c r="AN5" i="8"/>
  <c r="AN7" i="7"/>
  <c r="AN13" i="7"/>
  <c r="AN14" i="7"/>
  <c r="AN16" i="7"/>
  <c r="AN17" i="7"/>
  <c r="AN18" i="7"/>
  <c r="AN19" i="7"/>
  <c r="AN20" i="7"/>
  <c r="AN21" i="7"/>
  <c r="AN22" i="7"/>
  <c r="AN23" i="7"/>
  <c r="AN24" i="7"/>
  <c r="AN25" i="7"/>
  <c r="AN6" i="7"/>
  <c r="AN5" i="7"/>
  <c r="AN25" i="10" l="1"/>
  <c r="AN24" i="10"/>
  <c r="AN23" i="10"/>
  <c r="AN22" i="10"/>
  <c r="AN21" i="10"/>
  <c r="AN20" i="10"/>
  <c r="AN19" i="10"/>
  <c r="AN18" i="10"/>
  <c r="AN17" i="10"/>
  <c r="AN16" i="10"/>
  <c r="AN14" i="10"/>
  <c r="AN13" i="10"/>
  <c r="AN7" i="10"/>
  <c r="AN6" i="10"/>
  <c r="AN5" i="10"/>
  <c r="AM14" i="11"/>
  <c r="AM16" i="11"/>
  <c r="AM17" i="11"/>
  <c r="AM18" i="11"/>
  <c r="AM19" i="11"/>
  <c r="AM20" i="11"/>
  <c r="AM21" i="11"/>
  <c r="AM22" i="11"/>
  <c r="AM23" i="11"/>
  <c r="AM24" i="11"/>
  <c r="AM25" i="11"/>
  <c r="AM13" i="11"/>
  <c r="AN7" i="11"/>
  <c r="AN13" i="11"/>
  <c r="AN14" i="11"/>
  <c r="AN16" i="11"/>
  <c r="AN17" i="11"/>
  <c r="AN18" i="11"/>
  <c r="AN19" i="11"/>
  <c r="AN20" i="11"/>
  <c r="AN21" i="11"/>
  <c r="AN22" i="11"/>
  <c r="AN23" i="11"/>
  <c r="AN24" i="11"/>
  <c r="AN25" i="11"/>
  <c r="AN6" i="11"/>
  <c r="AN5" i="11"/>
  <c r="AN24" i="12"/>
  <c r="AN23" i="12"/>
  <c r="AN22" i="12"/>
  <c r="AN21" i="12"/>
  <c r="AN20" i="12"/>
  <c r="AN19" i="12"/>
  <c r="AN18" i="12"/>
  <c r="AN17" i="12"/>
  <c r="AN16" i="12"/>
  <c r="AN14" i="12"/>
  <c r="AN13" i="12"/>
  <c r="AN7" i="12"/>
  <c r="AN6" i="12"/>
  <c r="AN5" i="12"/>
  <c r="AM8" i="11"/>
  <c r="AM6" i="11"/>
  <c r="AM7" i="11"/>
  <c r="AM5" i="11"/>
  <c r="AL6" i="9" l="1"/>
  <c r="AM6" i="9"/>
  <c r="AL7" i="9"/>
  <c r="AM7" i="9"/>
  <c r="AL8" i="9"/>
  <c r="AM8" i="9"/>
  <c r="AL9" i="9"/>
  <c r="AM9" i="9"/>
  <c r="AL10" i="9"/>
  <c r="AM10" i="9"/>
  <c r="AL11" i="9"/>
  <c r="AM11" i="9"/>
  <c r="AL12" i="9"/>
  <c r="AM12" i="9"/>
  <c r="AL13" i="9"/>
  <c r="AM13" i="9"/>
  <c r="AL14" i="9"/>
  <c r="AM14" i="9"/>
  <c r="AL15" i="9"/>
  <c r="AM15" i="9"/>
  <c r="AL16" i="9"/>
  <c r="AM16" i="9"/>
  <c r="AL17" i="9"/>
  <c r="AM17" i="9"/>
  <c r="AL18" i="9"/>
  <c r="AM18" i="9"/>
  <c r="AL19" i="9"/>
  <c r="AM19" i="9"/>
  <c r="AL20" i="9"/>
  <c r="AM20" i="9"/>
  <c r="AL21" i="9"/>
  <c r="AM21" i="9"/>
  <c r="AL22" i="9"/>
  <c r="AM22" i="9"/>
  <c r="AL23" i="9"/>
  <c r="AM23" i="9"/>
  <c r="AL24" i="9"/>
  <c r="AM24" i="9"/>
  <c r="AM5" i="9"/>
  <c r="AL6" i="12"/>
  <c r="AM6" i="12"/>
  <c r="AL7" i="12"/>
  <c r="AM7" i="12"/>
  <c r="AL8" i="12"/>
  <c r="AL9" i="12"/>
  <c r="AL10" i="12"/>
  <c r="AL11" i="12"/>
  <c r="AL12" i="12"/>
  <c r="AL13" i="12"/>
  <c r="AM13" i="12"/>
  <c r="AL14" i="12"/>
  <c r="AM14" i="12"/>
  <c r="AL15" i="12"/>
  <c r="AL16" i="12"/>
  <c r="AM16" i="12"/>
  <c r="AL17" i="12"/>
  <c r="AM17" i="12"/>
  <c r="AL18" i="12"/>
  <c r="AM18" i="12"/>
  <c r="AL19" i="12"/>
  <c r="AM19" i="12"/>
  <c r="AL20" i="12"/>
  <c r="AM20" i="12"/>
  <c r="AL21" i="12"/>
  <c r="AM21" i="12"/>
  <c r="AL22" i="12"/>
  <c r="AM22" i="12"/>
  <c r="AL23" i="12"/>
  <c r="AM23" i="12"/>
  <c r="AL24" i="12"/>
  <c r="AM24" i="12"/>
  <c r="AM5" i="12"/>
  <c r="AL6" i="8"/>
  <c r="AM6" i="8"/>
  <c r="AL7" i="8"/>
  <c r="AM7" i="8"/>
  <c r="AL8" i="8"/>
  <c r="AM8" i="8"/>
  <c r="AL9" i="8"/>
  <c r="AM9" i="8"/>
  <c r="AL10" i="8"/>
  <c r="AM10" i="8"/>
  <c r="AL11" i="8"/>
  <c r="AM11" i="8"/>
  <c r="AL12" i="8"/>
  <c r="AM12" i="8"/>
  <c r="AL13" i="8"/>
  <c r="AM13" i="8"/>
  <c r="AL14" i="8"/>
  <c r="AM14" i="8"/>
  <c r="AL15" i="8"/>
  <c r="AM15" i="8"/>
  <c r="AL16" i="8"/>
  <c r="AM16" i="8"/>
  <c r="AL17" i="8"/>
  <c r="AM17" i="8"/>
  <c r="AL18" i="8"/>
  <c r="AM18" i="8"/>
  <c r="AL19" i="8"/>
  <c r="AM19" i="8"/>
  <c r="AL20" i="8"/>
  <c r="AM20" i="8"/>
  <c r="AL21" i="8"/>
  <c r="AM21" i="8"/>
  <c r="AL22" i="8"/>
  <c r="AM22" i="8"/>
  <c r="AL23" i="8"/>
  <c r="AM23" i="8"/>
  <c r="AL24" i="8"/>
  <c r="AM24" i="8"/>
  <c r="AL25" i="8"/>
  <c r="AM25" i="8"/>
  <c r="AL26" i="8"/>
  <c r="AM26" i="8"/>
  <c r="AM5" i="8"/>
  <c r="AL6" i="11"/>
  <c r="AL7" i="11"/>
  <c r="AL8" i="11"/>
  <c r="AL9" i="11"/>
  <c r="AM9" i="11"/>
  <c r="AL10" i="11"/>
  <c r="AM10" i="11"/>
  <c r="AL11" i="11"/>
  <c r="AM11" i="11"/>
  <c r="AL12" i="11"/>
  <c r="AM12" i="11"/>
  <c r="AL13" i="11"/>
  <c r="AL14" i="11"/>
  <c r="AL15" i="11"/>
  <c r="AL16" i="11"/>
  <c r="AL17" i="11"/>
  <c r="AL18" i="11"/>
  <c r="AL19" i="11"/>
  <c r="AL20" i="11"/>
  <c r="AL21" i="11"/>
  <c r="AL22" i="11"/>
  <c r="AL23" i="11"/>
  <c r="AL24" i="11"/>
  <c r="AL25" i="11"/>
  <c r="AL26" i="11"/>
  <c r="AM26" i="11"/>
  <c r="AL6" i="7"/>
  <c r="AM6" i="7"/>
  <c r="AL7" i="7"/>
  <c r="AM7" i="7"/>
  <c r="AL8" i="7"/>
  <c r="AM8" i="7"/>
  <c r="AL9" i="7"/>
  <c r="AM9" i="7"/>
  <c r="AL10" i="7"/>
  <c r="AM10" i="7"/>
  <c r="AL11" i="7"/>
  <c r="AM11" i="7"/>
  <c r="AL12" i="7"/>
  <c r="AM12" i="7"/>
  <c r="AL13" i="7"/>
  <c r="AM13" i="7"/>
  <c r="AL14" i="7"/>
  <c r="AM14" i="7"/>
  <c r="AL15" i="7"/>
  <c r="AM15" i="7"/>
  <c r="AL16" i="7"/>
  <c r="AM16" i="7"/>
  <c r="AL17" i="7"/>
  <c r="AM17" i="7"/>
  <c r="AL18" i="7"/>
  <c r="AM18" i="7"/>
  <c r="AL19" i="7"/>
  <c r="AM19" i="7"/>
  <c r="AL20" i="7"/>
  <c r="AM20" i="7"/>
  <c r="AL21" i="7"/>
  <c r="AM21" i="7"/>
  <c r="AL22" i="7"/>
  <c r="AM22" i="7"/>
  <c r="AL23" i="7"/>
  <c r="AM23" i="7"/>
  <c r="AL24" i="7"/>
  <c r="AM24" i="7"/>
  <c r="AL25" i="7"/>
  <c r="AM25" i="7"/>
  <c r="AM26" i="7"/>
  <c r="AM5" i="7"/>
  <c r="AL6" i="10"/>
  <c r="AM6" i="10"/>
  <c r="AL7" i="10"/>
  <c r="AM7" i="10"/>
  <c r="AL8" i="10"/>
  <c r="AM8" i="10"/>
  <c r="AL9" i="10"/>
  <c r="AM9" i="10"/>
  <c r="AL10" i="10"/>
  <c r="AM10" i="10"/>
  <c r="AL11" i="10"/>
  <c r="AM11" i="10"/>
  <c r="AL12" i="10"/>
  <c r="AM12" i="10"/>
  <c r="AL13" i="10"/>
  <c r="AM13" i="10"/>
  <c r="AL14" i="10"/>
  <c r="AM14" i="10"/>
  <c r="AL15" i="10"/>
  <c r="AM15" i="10"/>
  <c r="AL16" i="10"/>
  <c r="AM16" i="10"/>
  <c r="AL17" i="10"/>
  <c r="AM17" i="10"/>
  <c r="AL18" i="10"/>
  <c r="AM18" i="10"/>
  <c r="AL19" i="10"/>
  <c r="AM19" i="10"/>
  <c r="AL20" i="10"/>
  <c r="AM20" i="10"/>
  <c r="AL21" i="10"/>
  <c r="AM21" i="10"/>
  <c r="AL22" i="10"/>
  <c r="AM22" i="10"/>
  <c r="AL23" i="10"/>
  <c r="AM23" i="10"/>
  <c r="AL24" i="10"/>
  <c r="AM24" i="10"/>
  <c r="AL25" i="10"/>
  <c r="AM25" i="10"/>
  <c r="AL26" i="10"/>
  <c r="AM26" i="10"/>
  <c r="AM5" i="10"/>
  <c r="AL5" i="10"/>
  <c r="AL5" i="11"/>
  <c r="AL5" i="12"/>
  <c r="AL5" i="7"/>
  <c r="AL5" i="8"/>
  <c r="AL5" i="9"/>
  <c r="AK5" i="10"/>
  <c r="AK5" i="11"/>
  <c r="AK5" i="12"/>
  <c r="AK5" i="7"/>
  <c r="AK5" i="8"/>
  <c r="AK5" i="9"/>
  <c r="AK16" i="7" l="1"/>
  <c r="AK17" i="7"/>
  <c r="AK18" i="7"/>
  <c r="AK19" i="7"/>
  <c r="AK20" i="7"/>
  <c r="AK21" i="7"/>
  <c r="AK22" i="7"/>
  <c r="AK23" i="7"/>
  <c r="AK24" i="7"/>
  <c r="AK25" i="7"/>
  <c r="AK16" i="8"/>
  <c r="AK17" i="8"/>
  <c r="AK18" i="8"/>
  <c r="AK19" i="8"/>
  <c r="AK20" i="8"/>
  <c r="AK21" i="8"/>
  <c r="AK22" i="8"/>
  <c r="AK23" i="8"/>
  <c r="AK24" i="8"/>
  <c r="AK25" i="8"/>
  <c r="AK16" i="9"/>
  <c r="AK17" i="9"/>
  <c r="AK18" i="9"/>
  <c r="AK19" i="9"/>
  <c r="AK20" i="9"/>
  <c r="AK21" i="9"/>
  <c r="AK22" i="9"/>
  <c r="AK23" i="9"/>
  <c r="AK24" i="9"/>
  <c r="AK14" i="7"/>
  <c r="AK13" i="7"/>
  <c r="AK14" i="8"/>
  <c r="AK13" i="9"/>
  <c r="AK14" i="9"/>
  <c r="AK13" i="8"/>
  <c r="AK6" i="8" l="1"/>
  <c r="AK7" i="8"/>
  <c r="AK6" i="9"/>
  <c r="AK7" i="9"/>
  <c r="AK6" i="7"/>
  <c r="AK7" i="7"/>
  <c r="AJ25" i="8"/>
  <c r="AJ25" i="7"/>
  <c r="AJ25" i="11"/>
  <c r="AJ25" i="10"/>
  <c r="AJ17" i="9"/>
  <c r="AJ18" i="9"/>
  <c r="AJ19" i="9"/>
  <c r="AJ20" i="9"/>
  <c r="AJ21" i="9"/>
  <c r="AJ22" i="9"/>
  <c r="AJ23" i="9"/>
  <c r="AJ24" i="9"/>
  <c r="AJ16" i="9"/>
  <c r="AJ13" i="9"/>
  <c r="AJ14" i="9"/>
  <c r="AJ5" i="9"/>
  <c r="AJ6" i="9"/>
  <c r="AJ7" i="9"/>
  <c r="AJ16" i="8"/>
  <c r="AJ17" i="8"/>
  <c r="AJ18" i="8"/>
  <c r="AJ19" i="8"/>
  <c r="AJ20" i="8"/>
  <c r="AJ21" i="8"/>
  <c r="AJ22" i="8"/>
  <c r="AJ23" i="8"/>
  <c r="AJ24" i="8"/>
  <c r="AI17" i="8"/>
  <c r="AI18" i="8"/>
  <c r="AI19" i="8"/>
  <c r="AI20" i="8"/>
  <c r="AI21" i="8"/>
  <c r="AI22" i="8"/>
  <c r="AI23" i="8"/>
  <c r="AI24" i="8"/>
  <c r="AI16" i="8"/>
  <c r="AJ13" i="8"/>
  <c r="AJ14" i="8"/>
  <c r="AJ6" i="8"/>
  <c r="AJ7" i="8"/>
  <c r="AJ5" i="8"/>
  <c r="AJ17" i="7"/>
  <c r="AJ18" i="7"/>
  <c r="AJ19" i="7"/>
  <c r="AJ20" i="7"/>
  <c r="AJ21" i="7"/>
  <c r="AJ22" i="7"/>
  <c r="AJ23" i="7"/>
  <c r="AJ24" i="7"/>
  <c r="AJ16" i="7"/>
  <c r="AJ14" i="7"/>
  <c r="AJ13" i="7"/>
  <c r="AJ7" i="7"/>
  <c r="AJ6" i="7"/>
  <c r="AJ5" i="7"/>
  <c r="AJ17" i="12"/>
  <c r="AJ18" i="12"/>
  <c r="AJ19" i="12"/>
  <c r="AJ20" i="12"/>
  <c r="AJ21" i="12"/>
  <c r="AJ22" i="12"/>
  <c r="AJ23" i="12"/>
  <c r="AJ24" i="12"/>
  <c r="AJ16" i="12"/>
  <c r="AJ14" i="12"/>
  <c r="AJ13" i="12"/>
  <c r="AJ6" i="12"/>
  <c r="AJ7" i="12"/>
  <c r="AJ5" i="12"/>
  <c r="AJ17" i="11"/>
  <c r="AJ18" i="11"/>
  <c r="AJ19" i="11"/>
  <c r="AJ20" i="11"/>
  <c r="AJ21" i="11"/>
  <c r="AJ22" i="11"/>
  <c r="AJ23" i="11"/>
  <c r="AJ24" i="11"/>
  <c r="AJ16" i="11"/>
  <c r="AJ14" i="11"/>
  <c r="AJ13" i="11"/>
  <c r="AJ6" i="11"/>
  <c r="AJ7" i="11"/>
  <c r="AJ5" i="11"/>
  <c r="AI25" i="8" l="1"/>
  <c r="AI24" i="9"/>
  <c r="AI7" i="9"/>
  <c r="AI13" i="9"/>
  <c r="AI14" i="9"/>
  <c r="AI21" i="9"/>
  <c r="AI6" i="9"/>
  <c r="AI5" i="9"/>
  <c r="AI7" i="8"/>
  <c r="AI13" i="8"/>
  <c r="AI14" i="8"/>
  <c r="AI6" i="8"/>
  <c r="AI5" i="8"/>
  <c r="AI7" i="7"/>
  <c r="AI13" i="7"/>
  <c r="AI14" i="7"/>
  <c r="AI22" i="7"/>
  <c r="AI25" i="7"/>
  <c r="AI6" i="7"/>
  <c r="AI5" i="7"/>
  <c r="AI24" i="12"/>
  <c r="AI7" i="12"/>
  <c r="AI13" i="12"/>
  <c r="AI14" i="12"/>
  <c r="AI6" i="12"/>
  <c r="AI5" i="12"/>
  <c r="AI7" i="10"/>
  <c r="AI13" i="10"/>
  <c r="AI14" i="10"/>
  <c r="AI25" i="10"/>
  <c r="AI6" i="10"/>
  <c r="AI7" i="11"/>
  <c r="AI13" i="11"/>
  <c r="AI14" i="11"/>
  <c r="AI25" i="11"/>
  <c r="AI6" i="11"/>
  <c r="AI5" i="11"/>
  <c r="AI5" i="10"/>
  <c r="AH24" i="9" l="1"/>
  <c r="AH7" i="9"/>
  <c r="AH13" i="9"/>
  <c r="AH14" i="9"/>
  <c r="AH16" i="9"/>
  <c r="AH17" i="9"/>
  <c r="AH18" i="9"/>
  <c r="AH19" i="9"/>
  <c r="AH20" i="9"/>
  <c r="AH21" i="9"/>
  <c r="AH22" i="9"/>
  <c r="AH23" i="9"/>
  <c r="AH6" i="9"/>
  <c r="AH5" i="9"/>
  <c r="AH7" i="8"/>
  <c r="AH13" i="8"/>
  <c r="AH14" i="8"/>
  <c r="AH16" i="8"/>
  <c r="AH17" i="8"/>
  <c r="AH18" i="8"/>
  <c r="AH19" i="8"/>
  <c r="AH20" i="8"/>
  <c r="AH21" i="8"/>
  <c r="AH22" i="8"/>
  <c r="AH23" i="8"/>
  <c r="AH24" i="8"/>
  <c r="AH25" i="8"/>
  <c r="AH6" i="8"/>
  <c r="AH5" i="8"/>
  <c r="AH7" i="7"/>
  <c r="AH13" i="7"/>
  <c r="AH14" i="7"/>
  <c r="AH16" i="7"/>
  <c r="AH17" i="7"/>
  <c r="AH18" i="7"/>
  <c r="AH19" i="7"/>
  <c r="AH20" i="7"/>
  <c r="AH21" i="7"/>
  <c r="AH22" i="7"/>
  <c r="AH23" i="7"/>
  <c r="AH24" i="7"/>
  <c r="AH25" i="7"/>
  <c r="AH6" i="7"/>
  <c r="AH5" i="7"/>
  <c r="AH24" i="12"/>
  <c r="AH7" i="12"/>
  <c r="AH13" i="12"/>
  <c r="AH14" i="12"/>
  <c r="AH16" i="12"/>
  <c r="AH17" i="12"/>
  <c r="AH18" i="12"/>
  <c r="AH19" i="12"/>
  <c r="AH20" i="12"/>
  <c r="AH21" i="12"/>
  <c r="AH22" i="12"/>
  <c r="AH23" i="12"/>
  <c r="AH6" i="12"/>
  <c r="AH5" i="12"/>
  <c r="AH7" i="10"/>
  <c r="AH13" i="10"/>
  <c r="AH14" i="10"/>
  <c r="AH16" i="10"/>
  <c r="AH17" i="10"/>
  <c r="AH18" i="10"/>
  <c r="AH19" i="10"/>
  <c r="AH20" i="10"/>
  <c r="AH21" i="10"/>
  <c r="AH22" i="10"/>
  <c r="AH23" i="10"/>
  <c r="AH24" i="10"/>
  <c r="AH25" i="10"/>
  <c r="AH6" i="10"/>
  <c r="AH6" i="11"/>
  <c r="AH7" i="11"/>
  <c r="AH13" i="11"/>
  <c r="AH14" i="11"/>
  <c r="AH16" i="11"/>
  <c r="AH17" i="11"/>
  <c r="AH18" i="11"/>
  <c r="AH19" i="11"/>
  <c r="AH20" i="11"/>
  <c r="AH21" i="11"/>
  <c r="AH22" i="11"/>
  <c r="AH23" i="11"/>
  <c r="AH24" i="11"/>
  <c r="AH25" i="11"/>
  <c r="AH5" i="11"/>
  <c r="AH5" i="10"/>
  <c r="AA5" i="10"/>
  <c r="AB5" i="10"/>
  <c r="AC5" i="10"/>
  <c r="AD5" i="10"/>
  <c r="AE5" i="10"/>
  <c r="AF5" i="10"/>
  <c r="AG5" i="10"/>
  <c r="AA6" i="10"/>
  <c r="AB6" i="10"/>
  <c r="AC6" i="10"/>
  <c r="AD6" i="10"/>
  <c r="AE6" i="10"/>
  <c r="AF6" i="10"/>
  <c r="AG6" i="10"/>
  <c r="AA7" i="10"/>
  <c r="AB7" i="10"/>
  <c r="AC7" i="10"/>
  <c r="AD7" i="10"/>
  <c r="AE7" i="10"/>
  <c r="AF7" i="10"/>
  <c r="AG7" i="10"/>
  <c r="AA13" i="10"/>
  <c r="AB13" i="10"/>
  <c r="AC13" i="10"/>
  <c r="AD13" i="10"/>
  <c r="AE13" i="10"/>
  <c r="AF13" i="10"/>
  <c r="AG13" i="10"/>
  <c r="AA14" i="10"/>
  <c r="AB14" i="10"/>
  <c r="AC14" i="10"/>
  <c r="AD14" i="10"/>
  <c r="AE14" i="10"/>
  <c r="AF14" i="10"/>
  <c r="AG14" i="10"/>
  <c r="AA16" i="10"/>
  <c r="AB16" i="10"/>
  <c r="AC16" i="10"/>
  <c r="AD16" i="10"/>
  <c r="AE16" i="10"/>
  <c r="AF16" i="10"/>
  <c r="AG16" i="10"/>
  <c r="AA17" i="10"/>
  <c r="AB17" i="10"/>
  <c r="AC17" i="10"/>
  <c r="AD17" i="10"/>
  <c r="AE17" i="10"/>
  <c r="AF17" i="10"/>
  <c r="AG17" i="10"/>
  <c r="AA18" i="10"/>
  <c r="AB18" i="10"/>
  <c r="AC18" i="10"/>
  <c r="AD18" i="10"/>
  <c r="AE18" i="10"/>
  <c r="AF18" i="10"/>
  <c r="AG18" i="10"/>
  <c r="AA19" i="10"/>
  <c r="AB19" i="10"/>
  <c r="AC19" i="10"/>
  <c r="AD19" i="10"/>
  <c r="AE19" i="10"/>
  <c r="AF19" i="10"/>
  <c r="AG19" i="10"/>
  <c r="AA20" i="10"/>
  <c r="AB20" i="10"/>
  <c r="AC20" i="10"/>
  <c r="AD20" i="10"/>
  <c r="AE20" i="10"/>
  <c r="AF20" i="10"/>
  <c r="AG20" i="10"/>
  <c r="AA21" i="10"/>
  <c r="AB21" i="10"/>
  <c r="AC21" i="10"/>
  <c r="AD21" i="10"/>
  <c r="AE21" i="10"/>
  <c r="AF21" i="10"/>
  <c r="AG21" i="10"/>
  <c r="AA22" i="10"/>
  <c r="AB22" i="10"/>
  <c r="AC22" i="10"/>
  <c r="AD22" i="10"/>
  <c r="AE22" i="10"/>
  <c r="AF22" i="10"/>
  <c r="AG22" i="10"/>
  <c r="AA23" i="10"/>
  <c r="AB23" i="10"/>
  <c r="AC23" i="10"/>
  <c r="AD23" i="10"/>
  <c r="AE23" i="10"/>
  <c r="AF23" i="10"/>
  <c r="AG23" i="10"/>
  <c r="AA24" i="10"/>
  <c r="AB24" i="10"/>
  <c r="AC24" i="10"/>
  <c r="AD24" i="10"/>
  <c r="AE24" i="10"/>
  <c r="AF24" i="10"/>
  <c r="AG24" i="10"/>
  <c r="AC25" i="10"/>
  <c r="AD25" i="10"/>
  <c r="AE25" i="10"/>
  <c r="AF25" i="10"/>
  <c r="AG25" i="10"/>
  <c r="AA5" i="11"/>
  <c r="AB5" i="11"/>
  <c r="AC5" i="11"/>
  <c r="AD5" i="11"/>
  <c r="AE5" i="11"/>
  <c r="AF5" i="11"/>
  <c r="AG5" i="11"/>
  <c r="AA6" i="11"/>
  <c r="AB6" i="11"/>
  <c r="AC6" i="11"/>
  <c r="AD6" i="11"/>
  <c r="AE6" i="11"/>
  <c r="AF6" i="11"/>
  <c r="AG6" i="11"/>
  <c r="AA7" i="11"/>
  <c r="AB7" i="11"/>
  <c r="AC7" i="11"/>
  <c r="AD7" i="11"/>
  <c r="AE7" i="11"/>
  <c r="AF7" i="11"/>
  <c r="AG7" i="11"/>
  <c r="AA13" i="11"/>
  <c r="AB13" i="11"/>
  <c r="AC13" i="11"/>
  <c r="AD13" i="11"/>
  <c r="AE13" i="11"/>
  <c r="AF13" i="11"/>
  <c r="AG13" i="11"/>
  <c r="AA14" i="11"/>
  <c r="AB14" i="11"/>
  <c r="AC14" i="11"/>
  <c r="AD14" i="11"/>
  <c r="AE14" i="11"/>
  <c r="AF14" i="11"/>
  <c r="AG14" i="11"/>
  <c r="AA16" i="11"/>
  <c r="AB16" i="11"/>
  <c r="AC16" i="11"/>
  <c r="AD16" i="11"/>
  <c r="AE16" i="11"/>
  <c r="AF16" i="11"/>
  <c r="AG16" i="11"/>
  <c r="AA17" i="11"/>
  <c r="AB17" i="11"/>
  <c r="AC17" i="11"/>
  <c r="AD17" i="11"/>
  <c r="AE17" i="11"/>
  <c r="AF17" i="11"/>
  <c r="AG17" i="11"/>
  <c r="AA18" i="11"/>
  <c r="AB18" i="11"/>
  <c r="AC18" i="11"/>
  <c r="AD18" i="11"/>
  <c r="AE18" i="11"/>
  <c r="AF18" i="11"/>
  <c r="AG18" i="11"/>
  <c r="AA19" i="11"/>
  <c r="AB19" i="11"/>
  <c r="AC19" i="11"/>
  <c r="AD19" i="11"/>
  <c r="AE19" i="11"/>
  <c r="AF19" i="11"/>
  <c r="AG19" i="11"/>
  <c r="AA20" i="11"/>
  <c r="AB20" i="11"/>
  <c r="AC20" i="11"/>
  <c r="AD20" i="11"/>
  <c r="AE20" i="11"/>
  <c r="AF20" i="11"/>
  <c r="AG20" i="11"/>
  <c r="AA21" i="11"/>
  <c r="AB21" i="11"/>
  <c r="AC21" i="11"/>
  <c r="AD21" i="11"/>
  <c r="AE21" i="11"/>
  <c r="AF21" i="11"/>
  <c r="AG21" i="11"/>
  <c r="AA22" i="11"/>
  <c r="AB22" i="11"/>
  <c r="AC22" i="11"/>
  <c r="AD22" i="11"/>
  <c r="AE22" i="11"/>
  <c r="AF22" i="11"/>
  <c r="AG22" i="11"/>
  <c r="AA23" i="11"/>
  <c r="AB23" i="11"/>
  <c r="AC23" i="11"/>
  <c r="AD23" i="11"/>
  <c r="AE23" i="11"/>
  <c r="AF23" i="11"/>
  <c r="AG23" i="11"/>
  <c r="AA24" i="11"/>
  <c r="AB24" i="11"/>
  <c r="AC24" i="11"/>
  <c r="AD24" i="11"/>
  <c r="AE24" i="11"/>
  <c r="AF24" i="11"/>
  <c r="AG24" i="11"/>
  <c r="AC25" i="11"/>
  <c r="AD25" i="11"/>
  <c r="AE25" i="11"/>
  <c r="AF25" i="11"/>
  <c r="AG25" i="11"/>
  <c r="AA5" i="12"/>
  <c r="AB5" i="12"/>
  <c r="AC5" i="12"/>
  <c r="AD5" i="12"/>
  <c r="AE5" i="12"/>
  <c r="AF5" i="12"/>
  <c r="AG5" i="12"/>
  <c r="AA6" i="12"/>
  <c r="AB6" i="12"/>
  <c r="AC6" i="12"/>
  <c r="AD6" i="12"/>
  <c r="AE6" i="12"/>
  <c r="AF6" i="12"/>
  <c r="AG6" i="12"/>
  <c r="AA7" i="12"/>
  <c r="AB7" i="12"/>
  <c r="AC7" i="12"/>
  <c r="AD7" i="12"/>
  <c r="AE7" i="12"/>
  <c r="AF7" i="12"/>
  <c r="AG7" i="12"/>
  <c r="AA13" i="12"/>
  <c r="AB13" i="12"/>
  <c r="AC13" i="12"/>
  <c r="AD13" i="12"/>
  <c r="AE13" i="12"/>
  <c r="AF13" i="12"/>
  <c r="AG13" i="12"/>
  <c r="AA14" i="12"/>
  <c r="AB14" i="12"/>
  <c r="AC14" i="12"/>
  <c r="AD14" i="12"/>
  <c r="AE14" i="12"/>
  <c r="AF14" i="12"/>
  <c r="AG14" i="12"/>
  <c r="AA16" i="12"/>
  <c r="AB16" i="12"/>
  <c r="AC16" i="12"/>
  <c r="AD16" i="12"/>
  <c r="AE16" i="12"/>
  <c r="AF16" i="12"/>
  <c r="AG16" i="12"/>
  <c r="AA17" i="12"/>
  <c r="AB17" i="12"/>
  <c r="AC17" i="12"/>
  <c r="AD17" i="12"/>
  <c r="AE17" i="12"/>
  <c r="AF17" i="12"/>
  <c r="AG17" i="12"/>
  <c r="AA18" i="12"/>
  <c r="AB18" i="12"/>
  <c r="AC18" i="12"/>
  <c r="AD18" i="12"/>
  <c r="AE18" i="12"/>
  <c r="AF18" i="12"/>
  <c r="AG18" i="12"/>
  <c r="AA19" i="12"/>
  <c r="AB19" i="12"/>
  <c r="AC19" i="12"/>
  <c r="AD19" i="12"/>
  <c r="AE19" i="12"/>
  <c r="AF19" i="12"/>
  <c r="AG19" i="12"/>
  <c r="AA20" i="12"/>
  <c r="AB20" i="12"/>
  <c r="AC20" i="12"/>
  <c r="AD20" i="12"/>
  <c r="AE20" i="12"/>
  <c r="AF20" i="12"/>
  <c r="AG20" i="12"/>
  <c r="AA21" i="12"/>
  <c r="AB21" i="12"/>
  <c r="AC21" i="12"/>
  <c r="AD21" i="12"/>
  <c r="AE21" i="12"/>
  <c r="AF21" i="12"/>
  <c r="AG21" i="12"/>
  <c r="AA22" i="12"/>
  <c r="AB22" i="12"/>
  <c r="AC22" i="12"/>
  <c r="AD22" i="12"/>
  <c r="AE22" i="12"/>
  <c r="AF22" i="12"/>
  <c r="AG22" i="12"/>
  <c r="AA23" i="12"/>
  <c r="AB23" i="12"/>
  <c r="AC23" i="12"/>
  <c r="AD23" i="12"/>
  <c r="AE23" i="12"/>
  <c r="AF23" i="12"/>
  <c r="AG23" i="12"/>
  <c r="AA24" i="12"/>
  <c r="AB24" i="12"/>
  <c r="AC24" i="12"/>
  <c r="AD24" i="12"/>
  <c r="AE24" i="12"/>
  <c r="AF24" i="12"/>
  <c r="AG24" i="12"/>
  <c r="AA5" i="7"/>
  <c r="AB5" i="7"/>
  <c r="AC5" i="7"/>
  <c r="AD5" i="7"/>
  <c r="AE5" i="7"/>
  <c r="AG5" i="7"/>
  <c r="AA6" i="7"/>
  <c r="AB6" i="7"/>
  <c r="AC6" i="7"/>
  <c r="AD6" i="7"/>
  <c r="AE6" i="7"/>
  <c r="AG6" i="7"/>
  <c r="AA7" i="7"/>
  <c r="AB7" i="7"/>
  <c r="AC7" i="7"/>
  <c r="AD7" i="7"/>
  <c r="AE7" i="7"/>
  <c r="AG7" i="7"/>
  <c r="AA13" i="7"/>
  <c r="AB13" i="7"/>
  <c r="AC13" i="7"/>
  <c r="AD13" i="7"/>
  <c r="AE13" i="7"/>
  <c r="AG13" i="7"/>
  <c r="AA14" i="7"/>
  <c r="AB14" i="7"/>
  <c r="AC14" i="7"/>
  <c r="AD14" i="7"/>
  <c r="AE14" i="7"/>
  <c r="AG14" i="7"/>
  <c r="AA16" i="7"/>
  <c r="AB16" i="7"/>
  <c r="AC16" i="7"/>
  <c r="AD16" i="7"/>
  <c r="AE16" i="7"/>
  <c r="AG16" i="7"/>
  <c r="AA17" i="7"/>
  <c r="AB17" i="7"/>
  <c r="AC17" i="7"/>
  <c r="AD17" i="7"/>
  <c r="AE17" i="7"/>
  <c r="AG17" i="7"/>
  <c r="AA18" i="7"/>
  <c r="AB18" i="7"/>
  <c r="AC18" i="7"/>
  <c r="AD18" i="7"/>
  <c r="AE18" i="7"/>
  <c r="AG18" i="7"/>
  <c r="AA19" i="7"/>
  <c r="AB19" i="7"/>
  <c r="AC19" i="7"/>
  <c r="AD19" i="7"/>
  <c r="AE19" i="7"/>
  <c r="AG19" i="7"/>
  <c r="AA20" i="7"/>
  <c r="AB20" i="7"/>
  <c r="AC20" i="7"/>
  <c r="AD20" i="7"/>
  <c r="AE20" i="7"/>
  <c r="AG20" i="7"/>
  <c r="AA21" i="7"/>
  <c r="AB21" i="7"/>
  <c r="AC21" i="7"/>
  <c r="AD21" i="7"/>
  <c r="AE21" i="7"/>
  <c r="AG21" i="7"/>
  <c r="AA22" i="7"/>
  <c r="AB22" i="7"/>
  <c r="AC22" i="7"/>
  <c r="AD22" i="7"/>
  <c r="AE22" i="7"/>
  <c r="AG22" i="7"/>
  <c r="AA23" i="7"/>
  <c r="AB23" i="7"/>
  <c r="AC23" i="7"/>
  <c r="AD23" i="7"/>
  <c r="AE23" i="7"/>
  <c r="AG23" i="7"/>
  <c r="AA24" i="7"/>
  <c r="AB24" i="7"/>
  <c r="AC24" i="7"/>
  <c r="AD24" i="7"/>
  <c r="AE24" i="7"/>
  <c r="AG24" i="7"/>
  <c r="AC25" i="7"/>
  <c r="AD25" i="7"/>
  <c r="AE25" i="7"/>
  <c r="AF25" i="7"/>
  <c r="AG25" i="7"/>
  <c r="AA5" i="8"/>
  <c r="AB5" i="8"/>
  <c r="AC5" i="8"/>
  <c r="AD5" i="8"/>
  <c r="AE5" i="8"/>
  <c r="AG5" i="8"/>
  <c r="AA6" i="8"/>
  <c r="AB6" i="8"/>
  <c r="AC6" i="8"/>
  <c r="AD6" i="8"/>
  <c r="AE6" i="8"/>
  <c r="AG6" i="8"/>
  <c r="AA7" i="8"/>
  <c r="AB7" i="8"/>
  <c r="AC7" i="8"/>
  <c r="AD7" i="8"/>
  <c r="AE7" i="8"/>
  <c r="AG7" i="8"/>
  <c r="AA13" i="8"/>
  <c r="AB13" i="8"/>
  <c r="AC13" i="8"/>
  <c r="AD13" i="8"/>
  <c r="AE13" i="8"/>
  <c r="AG13" i="8"/>
  <c r="AA14" i="8"/>
  <c r="AB14" i="8"/>
  <c r="AC14" i="8"/>
  <c r="AD14" i="8"/>
  <c r="AE14" i="8"/>
  <c r="AG14" i="8"/>
  <c r="AA16" i="8"/>
  <c r="AB16" i="8"/>
  <c r="AC16" i="8"/>
  <c r="AD16" i="8"/>
  <c r="AE16" i="8"/>
  <c r="AG16" i="8"/>
  <c r="AA17" i="8"/>
  <c r="AB17" i="8"/>
  <c r="AC17" i="8"/>
  <c r="AD17" i="8"/>
  <c r="AE17" i="8"/>
  <c r="AG17" i="8"/>
  <c r="AA18" i="8"/>
  <c r="AB18" i="8"/>
  <c r="AC18" i="8"/>
  <c r="AD18" i="8"/>
  <c r="AE18" i="8"/>
  <c r="AG18" i="8"/>
  <c r="AA19" i="8"/>
  <c r="AB19" i="8"/>
  <c r="AC19" i="8"/>
  <c r="AD19" i="8"/>
  <c r="AE19" i="8"/>
  <c r="AG19" i="8"/>
  <c r="AA20" i="8"/>
  <c r="AB20" i="8"/>
  <c r="AC20" i="8"/>
  <c r="AD20" i="8"/>
  <c r="AE20" i="8"/>
  <c r="AG20" i="8"/>
  <c r="AA21" i="8"/>
  <c r="AB21" i="8"/>
  <c r="AC21" i="8"/>
  <c r="AD21" i="8"/>
  <c r="AE21" i="8"/>
  <c r="AG21" i="8"/>
  <c r="AA22" i="8"/>
  <c r="AB22" i="8"/>
  <c r="AC22" i="8"/>
  <c r="AD22" i="8"/>
  <c r="AE22" i="8"/>
  <c r="AG22" i="8"/>
  <c r="AA23" i="8"/>
  <c r="AB23" i="8"/>
  <c r="AC23" i="8"/>
  <c r="AD23" i="8"/>
  <c r="AE23" i="8"/>
  <c r="AG23" i="8"/>
  <c r="AA24" i="8"/>
  <c r="AB24" i="8"/>
  <c r="AC24" i="8"/>
  <c r="AD24" i="8"/>
  <c r="AE24" i="8"/>
  <c r="AG24" i="8"/>
  <c r="AF25" i="8"/>
  <c r="AG25" i="8"/>
  <c r="AA5" i="9"/>
  <c r="AB5" i="9"/>
  <c r="AC5" i="9"/>
  <c r="AD5" i="9"/>
  <c r="AE5" i="9"/>
  <c r="AG5" i="9"/>
  <c r="AA6" i="9"/>
  <c r="AB6" i="9"/>
  <c r="AC6" i="9"/>
  <c r="AD6" i="9"/>
  <c r="AE6" i="9"/>
  <c r="AG6" i="9"/>
  <c r="AA7" i="9"/>
  <c r="AB7" i="9"/>
  <c r="AC7" i="9"/>
  <c r="AD7" i="9"/>
  <c r="AE7" i="9"/>
  <c r="AG7" i="9"/>
  <c r="AA13" i="9"/>
  <c r="AB13" i="9"/>
  <c r="AC13" i="9"/>
  <c r="AD13" i="9"/>
  <c r="AE13" i="9"/>
  <c r="AG13" i="9"/>
  <c r="AA14" i="9"/>
  <c r="AB14" i="9"/>
  <c r="AC14" i="9"/>
  <c r="AD14" i="9"/>
  <c r="AE14" i="9"/>
  <c r="AG14" i="9"/>
  <c r="AA16" i="9"/>
  <c r="AB16" i="9"/>
  <c r="AC16" i="9"/>
  <c r="AD16" i="9"/>
  <c r="AE16" i="9"/>
  <c r="AG16" i="9"/>
  <c r="AA17" i="9"/>
  <c r="AB17" i="9"/>
  <c r="AC17" i="9"/>
  <c r="AD17" i="9"/>
  <c r="AE17" i="9"/>
  <c r="AG17" i="9"/>
  <c r="AA18" i="9"/>
  <c r="AB18" i="9"/>
  <c r="AC18" i="9"/>
  <c r="AD18" i="9"/>
  <c r="AE18" i="9"/>
  <c r="AG18" i="9"/>
  <c r="AA19" i="9"/>
  <c r="AB19" i="9"/>
  <c r="AC19" i="9"/>
  <c r="AD19" i="9"/>
  <c r="AE19" i="9"/>
  <c r="AG19" i="9"/>
  <c r="AA20" i="9"/>
  <c r="AB20" i="9"/>
  <c r="AC20" i="9"/>
  <c r="AD20" i="9"/>
  <c r="AE20" i="9"/>
  <c r="AG20" i="9"/>
  <c r="AA21" i="9"/>
  <c r="AB21" i="9"/>
  <c r="AC21" i="9"/>
  <c r="AD21" i="9"/>
  <c r="AE21" i="9"/>
  <c r="AG21" i="9"/>
  <c r="AA22" i="9"/>
  <c r="AB22" i="9"/>
  <c r="AC22" i="9"/>
  <c r="AD22" i="9"/>
  <c r="AE22" i="9"/>
  <c r="AG22" i="9"/>
  <c r="AA23" i="9"/>
  <c r="AB23" i="9"/>
  <c r="AC23" i="9"/>
  <c r="AD23" i="9"/>
  <c r="AE23" i="9"/>
  <c r="AG23" i="9"/>
  <c r="AA24" i="9"/>
  <c r="AB24" i="9"/>
  <c r="AC24" i="9"/>
  <c r="AD24" i="9"/>
  <c r="AE24" i="9"/>
  <c r="AG24" i="9"/>
</calcChain>
</file>

<file path=xl/sharedStrings.xml><?xml version="1.0" encoding="utf-8"?>
<sst xmlns="http://schemas.openxmlformats.org/spreadsheetml/2006/main" count="1783" uniqueCount="1399">
  <si>
    <t>3,03,42</t>
  </si>
  <si>
    <t>3,03,55</t>
  </si>
  <si>
    <t>1,45,81</t>
  </si>
  <si>
    <t>1,46,34</t>
  </si>
  <si>
    <t>1,46,28</t>
  </si>
  <si>
    <t>1,45,64</t>
  </si>
  <si>
    <t>1,45,89</t>
  </si>
  <si>
    <t>1,45,78</t>
  </si>
  <si>
    <t>1,46,12</t>
  </si>
  <si>
    <t>1,46,07</t>
  </si>
  <si>
    <t>1,46,03</t>
  </si>
  <si>
    <t>1,45,92</t>
  </si>
  <si>
    <t>1,45,79</t>
  </si>
  <si>
    <t>3,37,08</t>
  </si>
  <si>
    <t>3,38,25</t>
  </si>
  <si>
    <t>3,38,37</t>
  </si>
  <si>
    <t>3,37,10</t>
  </si>
  <si>
    <t>3,37,28</t>
  </si>
  <si>
    <t>3,37,00</t>
  </si>
  <si>
    <t>3,37,99</t>
  </si>
  <si>
    <t>3,37,85</t>
  </si>
  <si>
    <t>3,37,60</t>
  </si>
  <si>
    <t>3,37,65</t>
  </si>
  <si>
    <t>3,37,44</t>
  </si>
  <si>
    <t>3,37,34</t>
  </si>
  <si>
    <t>13,25,72</t>
  </si>
  <si>
    <t>13,27,44</t>
  </si>
  <si>
    <t>13,30,67</t>
  </si>
  <si>
    <t>13,29,15</t>
  </si>
  <si>
    <t>13,22,99</t>
  </si>
  <si>
    <t>13,28,37</t>
  </si>
  <si>
    <t>13,26,58</t>
  </si>
  <si>
    <t>13,25,27</t>
  </si>
  <si>
    <t>13,27,95</t>
  </si>
  <si>
    <t>13,27,27</t>
  </si>
  <si>
    <t>13,27,80</t>
  </si>
  <si>
    <t>13,26,77</t>
  </si>
  <si>
    <t>28,06,15</t>
  </si>
  <si>
    <t>28,23,84</t>
  </si>
  <si>
    <t>28,19,29</t>
  </si>
  <si>
    <t>28,15,66</t>
  </si>
  <si>
    <t>28,28,18</t>
  </si>
  <si>
    <t>28,36,88</t>
  </si>
  <si>
    <t>28,25,73</t>
  </si>
  <si>
    <t>28,24,38</t>
  </si>
  <si>
    <t>28,13,00</t>
  </si>
  <si>
    <t>28,18,51</t>
  </si>
  <si>
    <t>28,25,00</t>
  </si>
  <si>
    <t>28,26,61</t>
  </si>
  <si>
    <t>2,11,18</t>
  </si>
  <si>
    <t>2,11,19</t>
  </si>
  <si>
    <t>2,10,56</t>
  </si>
  <si>
    <t>2,11,32</t>
  </si>
  <si>
    <t>2,11,56</t>
  </si>
  <si>
    <t>2,11,39</t>
  </si>
  <si>
    <t>2,11,36</t>
  </si>
  <si>
    <t>2,11,10</t>
  </si>
  <si>
    <t>2,11,14</t>
  </si>
  <si>
    <t>2,11,25</t>
  </si>
  <si>
    <t>2,11,31</t>
  </si>
  <si>
    <t>8,27,08</t>
  </si>
  <si>
    <t>8,31,43</t>
  </si>
  <si>
    <t>8,30,10</t>
  </si>
  <si>
    <t>8,26,46</t>
  </si>
  <si>
    <t>8,26,40</t>
  </si>
  <si>
    <t>8,27,29</t>
  </si>
  <si>
    <t>8,27,32</t>
  </si>
  <si>
    <t>8,26,42</t>
  </si>
  <si>
    <t>8,28,77</t>
  </si>
  <si>
    <t>8,28,60</t>
  </si>
  <si>
    <t>8,27,56</t>
  </si>
  <si>
    <t>8,26,87</t>
  </si>
  <si>
    <t>DIS</t>
  </si>
  <si>
    <t>5K</t>
  </si>
  <si>
    <t>10K</t>
  </si>
  <si>
    <t>42K</t>
  </si>
  <si>
    <t>110H</t>
  </si>
  <si>
    <t>400H</t>
  </si>
  <si>
    <t>3SC</t>
  </si>
  <si>
    <t>HJ</t>
  </si>
  <si>
    <t>PV</t>
  </si>
  <si>
    <t>LJ</t>
  </si>
  <si>
    <t>TJ</t>
  </si>
  <si>
    <t>SP</t>
  </si>
  <si>
    <t>DT</t>
  </si>
  <si>
    <t>HT</t>
  </si>
  <si>
    <t>JT</t>
  </si>
  <si>
    <t>4x100</t>
  </si>
  <si>
    <t>4x400</t>
  </si>
  <si>
    <t>32,04,94</t>
  </si>
  <si>
    <t>31,59,32</t>
  </si>
  <si>
    <t>31,44,74</t>
  </si>
  <si>
    <t>31,34,37</t>
  </si>
  <si>
    <t>31,46,53</t>
  </si>
  <si>
    <t>31,49,40</t>
  </si>
  <si>
    <t>31,56,61</t>
  </si>
  <si>
    <t>31,54,22</t>
  </si>
  <si>
    <t>31,50,84</t>
  </si>
  <si>
    <t>31,46,24</t>
  </si>
  <si>
    <t>31,43,76</t>
  </si>
  <si>
    <t>2,26,41</t>
  </si>
  <si>
    <t>2,26,39</t>
  </si>
  <si>
    <t>2,26,23</t>
  </si>
  <si>
    <t>2,27,12</t>
  </si>
  <si>
    <t>2,27,20</t>
  </si>
  <si>
    <t>2,27,01</t>
  </si>
  <si>
    <t>2,27,22</t>
  </si>
  <si>
    <t>2,27,49</t>
  </si>
  <si>
    <t>2,26,43</t>
  </si>
  <si>
    <t>2,26,53</t>
  </si>
  <si>
    <t>2,26,59</t>
  </si>
  <si>
    <t>2,27,13</t>
  </si>
  <si>
    <t>9,59,92</t>
  </si>
  <si>
    <t>9,54,43</t>
  </si>
  <si>
    <t>9,50,27</t>
  </si>
  <si>
    <t>9,47,54</t>
  </si>
  <si>
    <t>9,41,55</t>
  </si>
  <si>
    <t>9,34,28</t>
  </si>
  <si>
    <t>9,44,55</t>
  </si>
  <si>
    <t>3,31,57</t>
  </si>
  <si>
    <t>3,29,65</t>
  </si>
  <si>
    <t>3,29,93</t>
  </si>
  <si>
    <t>3,31,36</t>
  </si>
  <si>
    <t>3,31,40</t>
  </si>
  <si>
    <t>3,30,63</t>
  </si>
  <si>
    <t>3,30,59</t>
  </si>
  <si>
    <t>2,00,80</t>
  </si>
  <si>
    <t>2,01,74</t>
  </si>
  <si>
    <t>2,01,00</t>
  </si>
  <si>
    <t>2,00,98</t>
  </si>
  <si>
    <t>2,00,76</t>
  </si>
  <si>
    <t>2,01,41</t>
  </si>
  <si>
    <t>2,00,86</t>
  </si>
  <si>
    <t>2,01,13</t>
  </si>
  <si>
    <t>2,01,12</t>
  </si>
  <si>
    <t>4,06,77</t>
  </si>
  <si>
    <t>4,07,72</t>
  </si>
  <si>
    <t>4,08,99</t>
  </si>
  <si>
    <t>4,07,69</t>
  </si>
  <si>
    <t>4,06,33</t>
  </si>
  <si>
    <t>4,08,30</t>
  </si>
  <si>
    <t>4,08,42</t>
  </si>
  <si>
    <t>4,08,77</t>
  </si>
  <si>
    <t>4,07,68</t>
  </si>
  <si>
    <t>4,07,83</t>
  </si>
  <si>
    <t>15,18,62</t>
  </si>
  <si>
    <t>15,20,46</t>
  </si>
  <si>
    <t>15,23,09</t>
  </si>
  <si>
    <t>15,18,76</t>
  </si>
  <si>
    <t>15,15,54</t>
  </si>
  <si>
    <t>15,21,02</t>
  </si>
  <si>
    <t>15,28,58</t>
  </si>
  <si>
    <t>15,33,93</t>
  </si>
  <si>
    <t>15,20,23</t>
  </si>
  <si>
    <t>15,19,46</t>
  </si>
  <si>
    <t>15,19,60</t>
  </si>
  <si>
    <t>15,20,98</t>
  </si>
  <si>
    <t>32,04,81</t>
  </si>
  <si>
    <t>32,29,54</t>
  </si>
  <si>
    <t>32,22,61</t>
  </si>
  <si>
    <t>32,35,48</t>
  </si>
  <si>
    <t>32,17,92</t>
  </si>
  <si>
    <t>32,57,61</t>
  </si>
  <si>
    <t>32,37,51</t>
  </si>
  <si>
    <t>32,45,94</t>
  </si>
  <si>
    <t>32,23,11</t>
  </si>
  <si>
    <t>32,26,39</t>
  </si>
  <si>
    <t>32,33,41</t>
  </si>
  <si>
    <t>32,37,13</t>
  </si>
  <si>
    <t>2,30,40</t>
  </si>
  <si>
    <t>2,30,56</t>
  </si>
  <si>
    <t>2,29,29</t>
  </si>
  <si>
    <t>2,29,13</t>
  </si>
  <si>
    <t>2,30,17</t>
  </si>
  <si>
    <t>2,29,34</t>
  </si>
  <si>
    <t>2,30,01</t>
  </si>
  <si>
    <t>2,30,35</t>
  </si>
  <si>
    <t>2,29,50</t>
  </si>
  <si>
    <t>2,29,58</t>
  </si>
  <si>
    <t>2,29,38</t>
  </si>
  <si>
    <t>2,29,46</t>
  </si>
  <si>
    <t>10,14,12</t>
  </si>
  <si>
    <t>10,07,59</t>
  </si>
  <si>
    <t>10,00,89</t>
  </si>
  <si>
    <t>9,56,74</t>
  </si>
  <si>
    <t>9,52,11</t>
  </si>
  <si>
    <t>9,42,47</t>
  </si>
  <si>
    <t>1,44,70</t>
  </si>
  <si>
    <t>1,44,55</t>
  </si>
  <si>
    <t>1,44,41</t>
  </si>
  <si>
    <t>1,44,96</t>
  </si>
  <si>
    <t>1,44,56</t>
  </si>
  <si>
    <t>1,44,65</t>
  </si>
  <si>
    <t>1,44,16</t>
  </si>
  <si>
    <t>1,44,66</t>
  </si>
  <si>
    <t>1,44,62</t>
  </si>
  <si>
    <t>1,44,58</t>
  </si>
  <si>
    <t>3,33,59</t>
  </si>
  <si>
    <t>3,33,89</t>
  </si>
  <si>
    <t>3,34,89</t>
  </si>
  <si>
    <t>3,35,03</t>
  </si>
  <si>
    <t>3,32,86</t>
  </si>
  <si>
    <t>3,33,68</t>
  </si>
  <si>
    <t>3,33,08</t>
  </si>
  <si>
    <t>3,34,16</t>
  </si>
  <si>
    <t>3,34,28</t>
  </si>
  <si>
    <t>3,34,09</t>
  </si>
  <si>
    <t>3,34,12</t>
  </si>
  <si>
    <t>3,33,66</t>
  </si>
  <si>
    <t>3,02,45</t>
  </si>
  <si>
    <t>3,03,90</t>
  </si>
  <si>
    <t>3,29,60</t>
  </si>
  <si>
    <t>3,32,74</t>
  </si>
  <si>
    <t>3,29,18</t>
  </si>
  <si>
    <t>3,31,18</t>
  </si>
  <si>
    <t>13,09,93</t>
  </si>
  <si>
    <t>13,15,10</t>
  </si>
  <si>
    <t>13,12,14</t>
  </si>
  <si>
    <t>13,16,21</t>
  </si>
  <si>
    <t>13,12,03</t>
  </si>
  <si>
    <t>13,10,36</t>
  </si>
  <si>
    <t>13,06,13</t>
  </si>
  <si>
    <t>13,11,93</t>
  </si>
  <si>
    <t>13,13,35</t>
  </si>
  <si>
    <t>13,13,87</t>
  </si>
  <si>
    <t>13,12,69</t>
  </si>
  <si>
    <t>13,11,18</t>
  </si>
  <si>
    <t>27,45,13</t>
  </si>
  <si>
    <t>27,51,87</t>
  </si>
  <si>
    <t>27,47,56</t>
  </si>
  <si>
    <t>27,44,85</t>
  </si>
  <si>
    <t>27,41,49</t>
  </si>
  <si>
    <t>27,35,72</t>
  </si>
  <si>
    <t>27,48,49</t>
  </si>
  <si>
    <t>27,39,55</t>
  </si>
  <si>
    <t>27,47,35</t>
  </si>
  <si>
    <t>27,46,44</t>
  </si>
  <si>
    <t>27,42,41</t>
  </si>
  <si>
    <t>27,42,64</t>
  </si>
  <si>
    <t>2,08,49</t>
  </si>
  <si>
    <t>2,08,57</t>
  </si>
  <si>
    <t>2,08,59</t>
  </si>
  <si>
    <t>2,08,09</t>
  </si>
  <si>
    <t>2,08,55</t>
  </si>
  <si>
    <t>2,09,22</t>
  </si>
  <si>
    <t>2,08,20</t>
  </si>
  <si>
    <t>2,08,44</t>
  </si>
  <si>
    <t>2,08,45</t>
  </si>
  <si>
    <t>2,08,51</t>
  </si>
  <si>
    <t>8,15,77</t>
  </si>
  <si>
    <t>8,19,32</t>
  </si>
  <si>
    <t>8,20,64</t>
  </si>
  <si>
    <t>8,17,72</t>
  </si>
  <si>
    <t>8,17,32</t>
  </si>
  <si>
    <t>8,16,11</t>
  </si>
  <si>
    <t>8,16,65</t>
  </si>
  <si>
    <t>8,17,03</t>
  </si>
  <si>
    <t>8,18,36</t>
  </si>
  <si>
    <t>8,18,75</t>
  </si>
  <si>
    <t>8,17,95</t>
  </si>
  <si>
    <t>8,16,95</t>
  </si>
  <si>
    <t>3,03,24</t>
  </si>
  <si>
    <t>3,02,89</t>
  </si>
  <si>
    <t>3,02,38</t>
  </si>
  <si>
    <t>3,03,20</t>
  </si>
  <si>
    <t>3,03,25</t>
  </si>
  <si>
    <t>3,02,92</t>
  </si>
  <si>
    <t>3,02,93</t>
  </si>
  <si>
    <t>1,45,18</t>
  </si>
  <si>
    <t>1,45,27</t>
  </si>
  <si>
    <t>1,45,52</t>
  </si>
  <si>
    <t>1,45,31</t>
  </si>
  <si>
    <t>1,45,17</t>
  </si>
  <si>
    <t>1,44,94</t>
  </si>
  <si>
    <t>1,44,86</t>
  </si>
  <si>
    <t>1,45,32</t>
  </si>
  <si>
    <t>1,45,24</t>
  </si>
  <si>
    <t>3,34,93</t>
  </si>
  <si>
    <t>3,36,13</t>
  </si>
  <si>
    <t>3,35,75</t>
  </si>
  <si>
    <t>3,34,71</t>
  </si>
  <si>
    <t>3,35,31</t>
  </si>
  <si>
    <t>3,35,26</t>
  </si>
  <si>
    <t>3,35,37</t>
  </si>
  <si>
    <t>3,35,06</t>
  </si>
  <si>
    <t>13,18,50</t>
  </si>
  <si>
    <t>13,20,71</t>
  </si>
  <si>
    <t>13,19,43</t>
  </si>
  <si>
    <t>13,21,11</t>
  </si>
  <si>
    <t>13,15,51</t>
  </si>
  <si>
    <t>13,13,44</t>
  </si>
  <si>
    <t>13,10,71</t>
  </si>
  <si>
    <t>13,16,06</t>
  </si>
  <si>
    <t>13,19,80</t>
  </si>
  <si>
    <t>13,19,05</t>
  </si>
  <si>
    <t>13,17,37</t>
  </si>
  <si>
    <t>13,15,19</t>
  </si>
  <si>
    <t>27,53,63</t>
  </si>
  <si>
    <t>28,01,94</t>
  </si>
  <si>
    <t>27,51,59</t>
  </si>
  <si>
    <t>27,52,24</t>
  </si>
  <si>
    <t>27,57,09</t>
  </si>
  <si>
    <t>27,56,57</t>
  </si>
  <si>
    <t>28,10,89</t>
  </si>
  <si>
    <t>27,55,56</t>
  </si>
  <si>
    <t>27,54,85</t>
  </si>
  <si>
    <t>27,55,72</t>
  </si>
  <si>
    <t>27,54,37</t>
  </si>
  <si>
    <t>27,59,20</t>
  </si>
  <si>
    <t>2,09,45</t>
  </si>
  <si>
    <t>2,10,04</t>
  </si>
  <si>
    <t>2,09,48</t>
  </si>
  <si>
    <t>2,08,53</t>
  </si>
  <si>
    <t>2,09,39</t>
  </si>
  <si>
    <t>2,10,21</t>
  </si>
  <si>
    <t>2,09,58</t>
  </si>
  <si>
    <t>2,09,38</t>
  </si>
  <si>
    <t>2,09,36</t>
  </si>
  <si>
    <t>2,09,50</t>
  </si>
  <si>
    <t>2,09,53</t>
  </si>
  <si>
    <t>8,21,62</t>
  </si>
  <si>
    <t>8,22,49</t>
  </si>
  <si>
    <t>8,24,71</t>
  </si>
  <si>
    <t>8,21,15</t>
  </si>
  <si>
    <t>8,19,82</t>
  </si>
  <si>
    <t>8,19,46</t>
  </si>
  <si>
    <t>8,20,97</t>
  </si>
  <si>
    <t>8,21,20</t>
  </si>
  <si>
    <t>8,22,04</t>
  </si>
  <si>
    <t>8,21,29</t>
  </si>
  <si>
    <t>8,20,35</t>
  </si>
  <si>
    <t>3,03,73</t>
  </si>
  <si>
    <t>3,03,15</t>
  </si>
  <si>
    <t>3,03,65</t>
  </si>
  <si>
    <t>3,04,24</t>
  </si>
  <si>
    <t>3,04,01</t>
  </si>
  <si>
    <t>1,44,75</t>
  </si>
  <si>
    <t>1,45,29</t>
  </si>
  <si>
    <t>1,45,84</t>
  </si>
  <si>
    <t>3,33,51</t>
  </si>
  <si>
    <t>3,34,77</t>
  </si>
  <si>
    <t>3,36,63</t>
  </si>
  <si>
    <t>13,10,72</t>
  </si>
  <si>
    <t>13,15,72</t>
  </si>
  <si>
    <t>13,25,24</t>
  </si>
  <si>
    <t>27,34,29</t>
  </si>
  <si>
    <t>27,39,79</t>
  </si>
  <si>
    <t>27,58,03</t>
  </si>
  <si>
    <t>2,10,43</t>
  </si>
  <si>
    <t>2,11,52</t>
  </si>
  <si>
    <t>8,15,80</t>
  </si>
  <si>
    <t>VX 2008</t>
  </si>
  <si>
    <t>1,44,53</t>
  </si>
  <si>
    <t>3,33,61</t>
  </si>
  <si>
    <t>13,09,79</t>
  </si>
  <si>
    <t>27,39,51</t>
  </si>
  <si>
    <t>8,16,40</t>
  </si>
  <si>
    <t>8,21,13</t>
  </si>
  <si>
    <t>1,45,10</t>
  </si>
  <si>
    <t>13,13,98</t>
  </si>
  <si>
    <t>27,55,70</t>
  </si>
  <si>
    <t>2,10,17</t>
  </si>
  <si>
    <t>8,20,69</t>
  </si>
  <si>
    <t>8,25,41</t>
  </si>
  <si>
    <t>1,45,91</t>
  </si>
  <si>
    <t>3,37,37</t>
  </si>
  <si>
    <t>13,26,37</t>
  </si>
  <si>
    <t>28,21,26</t>
  </si>
  <si>
    <t>2,11,46</t>
  </si>
  <si>
    <t>8,26,61</t>
  </si>
  <si>
    <t>3,03,10</t>
  </si>
  <si>
    <t>3,04,02</t>
  </si>
  <si>
    <t>3,03,04</t>
  </si>
  <si>
    <t>3,04,18</t>
  </si>
  <si>
    <t>1,59,26</t>
  </si>
  <si>
    <t>4,04,19</t>
  </si>
  <si>
    <t>14,59,88</t>
  </si>
  <si>
    <t>31,23,33</t>
  </si>
  <si>
    <t>2,25,33</t>
  </si>
  <si>
    <t>9,29,60</t>
  </si>
  <si>
    <t>1,58,93</t>
  </si>
  <si>
    <t>4,03,63</t>
  </si>
  <si>
    <t>14,58,62</t>
  </si>
  <si>
    <t>31,04,88</t>
  </si>
  <si>
    <t>2,25,51</t>
  </si>
  <si>
    <t>9,27,26</t>
  </si>
  <si>
    <t>1,59,67</t>
  </si>
  <si>
    <t>4,05,30</t>
  </si>
  <si>
    <t>15,13,25</t>
  </si>
  <si>
    <t>31,31,87</t>
  </si>
  <si>
    <t>2,28,20</t>
  </si>
  <si>
    <t>9,30,21</t>
  </si>
  <si>
    <t>1,59,86</t>
  </si>
  <si>
    <t>4,05,62</t>
  </si>
  <si>
    <t>15,11,09</t>
  </si>
  <si>
    <t>31,46,10</t>
  </si>
  <si>
    <t>2,27,38</t>
  </si>
  <si>
    <t>9,35,25</t>
  </si>
  <si>
    <t>2,00,44</t>
  </si>
  <si>
    <t>4,07,95</t>
  </si>
  <si>
    <t>15,26,96</t>
  </si>
  <si>
    <t>32,29,52</t>
  </si>
  <si>
    <t>2,29,35</t>
  </si>
  <si>
    <t>9,41,68</t>
  </si>
  <si>
    <t>2,00,96</t>
  </si>
  <si>
    <t>4,08,36</t>
  </si>
  <si>
    <t>15,27,62</t>
  </si>
  <si>
    <t>32,42,65</t>
  </si>
  <si>
    <t>2,29,56</t>
  </si>
  <si>
    <t>9,45,42</t>
  </si>
  <si>
    <t>3,30,83</t>
  </si>
  <si>
    <t>1,45,07</t>
  </si>
  <si>
    <t>1,44,48</t>
  </si>
  <si>
    <t>3,33,45</t>
  </si>
  <si>
    <t>13,10,11</t>
  </si>
  <si>
    <t>27,41,31</t>
  </si>
  <si>
    <t>2,08,52</t>
  </si>
  <si>
    <t>8,16,78</t>
  </si>
  <si>
    <t>3,34,88</t>
  </si>
  <si>
    <t>13,13,93</t>
  </si>
  <si>
    <t>28,00,03</t>
  </si>
  <si>
    <t>2,10,01</t>
  </si>
  <si>
    <t>8,20,36</t>
  </si>
  <si>
    <t>1,45,86</t>
  </si>
  <si>
    <t>3,37,53</t>
  </si>
  <si>
    <t>13,25,80</t>
  </si>
  <si>
    <t>28,28,79</t>
  </si>
  <si>
    <t>2,11,41</t>
  </si>
  <si>
    <t>8,26,86</t>
  </si>
  <si>
    <t>3,02,94</t>
  </si>
  <si>
    <t>3,03,76</t>
  </si>
  <si>
    <t>2,01,04</t>
  </si>
  <si>
    <t>4,07,96</t>
  </si>
  <si>
    <t>15,24,77</t>
  </si>
  <si>
    <t>32,39,75</t>
  </si>
  <si>
    <t>2,30,06</t>
  </si>
  <si>
    <t>9,50,44</t>
  </si>
  <si>
    <t>1,59,84</t>
  </si>
  <si>
    <t>4,05,44</t>
  </si>
  <si>
    <t>15,08,53</t>
  </si>
  <si>
    <t>31,44,23</t>
  </si>
  <si>
    <t>2,27,23</t>
  </si>
  <si>
    <t>9,41,12</t>
  </si>
  <si>
    <t>1,59,37</t>
  </si>
  <si>
    <t>4,04,21</t>
  </si>
  <si>
    <t>14,59,44</t>
  </si>
  <si>
    <t>31,24,52</t>
  </si>
  <si>
    <t>2,25,36</t>
  </si>
  <si>
    <t>9,34,01</t>
  </si>
  <si>
    <t>3,28,93</t>
  </si>
  <si>
    <t>3,30,22</t>
  </si>
  <si>
    <t>3,30,73</t>
  </si>
  <si>
    <t>VX 2003</t>
  </si>
  <si>
    <t>VX 2004</t>
  </si>
  <si>
    <t>VX 2005</t>
  </si>
  <si>
    <t>VX 2006</t>
  </si>
  <si>
    <t>VX 2007</t>
  </si>
  <si>
    <t>1,58,75</t>
  </si>
  <si>
    <t>1,59,61</t>
  </si>
  <si>
    <t>1,59,24</t>
  </si>
  <si>
    <t>1,59,62</t>
  </si>
  <si>
    <t>1,59,35</t>
  </si>
  <si>
    <t>1,59,74</t>
  </si>
  <si>
    <t>1,59,30</t>
  </si>
  <si>
    <t>1,59,07</t>
  </si>
  <si>
    <t>1,59,31</t>
  </si>
  <si>
    <t>1,59,46</t>
  </si>
  <si>
    <t>1,59,49</t>
  </si>
  <si>
    <t>1,59,50</t>
  </si>
  <si>
    <t>4,03,02</t>
  </si>
  <si>
    <t>4,05,10</t>
  </si>
  <si>
    <t>4,02,33</t>
  </si>
  <si>
    <t>4,02,44</t>
  </si>
  <si>
    <t>4,03,72</t>
  </si>
  <si>
    <t>4,04,00</t>
  </si>
  <si>
    <t>4,03,69</t>
  </si>
  <si>
    <t>4,03,90</t>
  </si>
  <si>
    <t>4,03,62</t>
  </si>
  <si>
    <t>4,03,96</t>
  </si>
  <si>
    <t>14,51,62</t>
  </si>
  <si>
    <t>14,58,12</t>
  </si>
  <si>
    <t>15,00,45</t>
  </si>
  <si>
    <t>14,55,19</t>
  </si>
  <si>
    <t>14,56,89</t>
  </si>
  <si>
    <t>14,54,98</t>
  </si>
  <si>
    <t>15,03,17</t>
  </si>
  <si>
    <t>15,02,73</t>
  </si>
  <si>
    <t>14,56,35</t>
  </si>
  <si>
    <t>14,57,66</t>
  </si>
  <si>
    <t>14,56,88</t>
  </si>
  <si>
    <t>14,57,56</t>
  </si>
  <si>
    <t>31,24,12</t>
  </si>
  <si>
    <t>31,43,59</t>
  </si>
  <si>
    <t>31,42,58</t>
  </si>
  <si>
    <t>31,17,86</t>
  </si>
  <si>
    <t>31,09,65</t>
  </si>
  <si>
    <t>31,21,00</t>
  </si>
  <si>
    <t>31,32,17</t>
  </si>
  <si>
    <t>31,35,27</t>
  </si>
  <si>
    <t>31,32,04</t>
  </si>
  <si>
    <t>31,28,42</t>
  </si>
  <si>
    <t>31,22,77</t>
  </si>
  <si>
    <t>31,20,17</t>
  </si>
  <si>
    <t>2,26,03</t>
  </si>
  <si>
    <t>2,25,35</t>
  </si>
  <si>
    <t>2,24,11</t>
  </si>
  <si>
    <t>2,24,47</t>
  </si>
  <si>
    <t>2,26,05</t>
  </si>
  <si>
    <t>2,25,55</t>
  </si>
  <si>
    <t>2,24,25</t>
  </si>
  <si>
    <t>2,26,02</t>
  </si>
  <si>
    <t>2,25,09</t>
  </si>
  <si>
    <t>2,25,14</t>
  </si>
  <si>
    <t>2,25,18</t>
  </si>
  <si>
    <t>9,52,77</t>
  </si>
  <si>
    <t>9,50,12</t>
  </si>
  <si>
    <t>9,45,60</t>
  </si>
  <si>
    <t>9,40,47</t>
  </si>
  <si>
    <t>9,32,69</t>
  </si>
  <si>
    <t>9,28,86</t>
  </si>
  <si>
    <t>9,36,58</t>
  </si>
  <si>
    <t>3,30,84</t>
  </si>
  <si>
    <t>3,28,37</t>
  </si>
  <si>
    <t>3,27,88</t>
  </si>
  <si>
    <t>3,29,03</t>
  </si>
  <si>
    <t>3,29,92</t>
  </si>
  <si>
    <t>3,28,89</t>
  </si>
  <si>
    <t>3,28,80</t>
  </si>
  <si>
    <t>1,59,97</t>
  </si>
  <si>
    <t>1,59,95</t>
  </si>
  <si>
    <t>2,00,11</t>
  </si>
  <si>
    <t>2,00,47</t>
  </si>
  <si>
    <t>1,59,60</t>
  </si>
  <si>
    <t>2,00,26</t>
  </si>
  <si>
    <t>1,59,75</t>
  </si>
  <si>
    <t>2,00,13</t>
  </si>
  <si>
    <t>2,00,04</t>
  </si>
  <si>
    <t>2,00,09</t>
  </si>
  <si>
    <t>2,00,02</t>
  </si>
  <si>
    <t>4,05,07</t>
  </si>
  <si>
    <t>4,06,31</t>
  </si>
  <si>
    <t>4,04,84</t>
  </si>
  <si>
    <t>4,04,24</t>
  </si>
  <si>
    <t>4,04,61</t>
  </si>
  <si>
    <t>4,05,79</t>
  </si>
  <si>
    <t>4,05,46</t>
  </si>
  <si>
    <t>4,05,91</t>
  </si>
  <si>
    <t>4,05,12</t>
  </si>
  <si>
    <t>4,05,00</t>
  </si>
  <si>
    <t>4,04,87</t>
  </si>
  <si>
    <t>4,05,03</t>
  </si>
  <si>
    <t>15,06,48</t>
  </si>
  <si>
    <t>15,06,35</t>
  </si>
  <si>
    <t>15,08,28</t>
  </si>
  <si>
    <t>15,04,22</t>
  </si>
  <si>
    <t>15,03,00</t>
  </si>
  <si>
    <t>15,08,59</t>
  </si>
  <si>
    <t>15,10,71</t>
  </si>
  <si>
    <t>15,11,82</t>
  </si>
  <si>
    <t>15,06,33</t>
  </si>
  <si>
    <t>15,05,46</t>
  </si>
  <si>
    <t>15,06,02</t>
  </si>
  <si>
    <t>15,06,63</t>
  </si>
  <si>
    <t>31,47,89</t>
  </si>
  <si>
    <t>VX 2009</t>
  </si>
  <si>
    <t>1,44,63</t>
  </si>
  <si>
    <t>1,45,41</t>
  </si>
  <si>
    <t>1,46,08</t>
  </si>
  <si>
    <t>3,32,94</t>
  </si>
  <si>
    <t>3,34,30</t>
  </si>
  <si>
    <t>3,37,26</t>
  </si>
  <si>
    <t>13,10,73</t>
  </si>
  <si>
    <t>13,14,53</t>
  </si>
  <si>
    <t>13,28,45</t>
  </si>
  <si>
    <t>27,41,99</t>
  </si>
  <si>
    <t>27,57,23</t>
  </si>
  <si>
    <t>2,10,41</t>
  </si>
  <si>
    <t>2,12,59</t>
  </si>
  <si>
    <t>28,21,44</t>
  </si>
  <si>
    <t>8,16,51</t>
  </si>
  <si>
    <t>8,22,83</t>
  </si>
  <si>
    <t>8,29,12</t>
  </si>
  <si>
    <t>1,44,52</t>
  </si>
  <si>
    <t>3,33,42</t>
  </si>
  <si>
    <t>13,09,88</t>
  </si>
  <si>
    <t>27,41,08</t>
  </si>
  <si>
    <t>8,16,50</t>
  </si>
  <si>
    <t>1,45,22</t>
  </si>
  <si>
    <t>3,34,75</t>
  </si>
  <si>
    <t>13,14,26</t>
  </si>
  <si>
    <t>27,55,87</t>
  </si>
  <si>
    <t>8,21,53</t>
  </si>
  <si>
    <t>3,04,08</t>
  </si>
  <si>
    <t>1,45,96</t>
  </si>
  <si>
    <t>3,37,43</t>
  </si>
  <si>
    <t>13,26,39</t>
  </si>
  <si>
    <t>28,17,40</t>
  </si>
  <si>
    <t>2,12,01</t>
  </si>
  <si>
    <t>8,27,07</t>
  </si>
  <si>
    <t>3,28,29</t>
  </si>
  <si>
    <t>3,30,34</t>
  </si>
  <si>
    <t>1,59,15</t>
  </si>
  <si>
    <t>1,59,98</t>
  </si>
  <si>
    <t>1,59,79</t>
  </si>
  <si>
    <t>2,01,27</t>
  </si>
  <si>
    <t>2,00,93</t>
  </si>
  <si>
    <t>4,02,98</t>
  </si>
  <si>
    <t>4,03,94</t>
  </si>
  <si>
    <t>4,04,36</t>
  </si>
  <si>
    <t>4,05,26</t>
  </si>
  <si>
    <t>4,08,07</t>
  </si>
  <si>
    <t>15,07,78</t>
  </si>
  <si>
    <t>15,03,08</t>
  </si>
  <si>
    <t>15,18,18</t>
  </si>
  <si>
    <t>15,13,49</t>
  </si>
  <si>
    <t>15,42,09</t>
  </si>
  <si>
    <t>15,32,89</t>
  </si>
  <si>
    <t>31,25,67</t>
  </si>
  <si>
    <t>31,24,50</t>
  </si>
  <si>
    <t>32,08,04</t>
  </si>
  <si>
    <t>31,51,48</t>
  </si>
  <si>
    <t>33,22,22</t>
  </si>
  <si>
    <t>32,48,80</t>
  </si>
  <si>
    <t>2,27,43</t>
  </si>
  <si>
    <t>2,27,48</t>
  </si>
  <si>
    <t>2,31,06</t>
  </si>
  <si>
    <t>2,30,19</t>
  </si>
  <si>
    <t>9,25,62</t>
  </si>
  <si>
    <t>9,28,61</t>
  </si>
  <si>
    <t>9,33,34</t>
  </si>
  <si>
    <t>9,34,85</t>
  </si>
  <si>
    <t>9,48,30</t>
  </si>
  <si>
    <t>9,46,14</t>
  </si>
  <si>
    <t>VX 2010</t>
  </si>
  <si>
    <t>1,44,74</t>
  </si>
  <si>
    <t>1,45,76</t>
  </si>
  <si>
    <t>1,46,26</t>
  </si>
  <si>
    <t>1,44,67</t>
  </si>
  <si>
    <t>1,45,45</t>
  </si>
  <si>
    <t>3,34,19</t>
  </si>
  <si>
    <t>3,35,00</t>
  </si>
  <si>
    <t>3,37,06</t>
  </si>
  <si>
    <t>3,33,70</t>
  </si>
  <si>
    <t>3,34,78</t>
  </si>
  <si>
    <t>3,37,20</t>
  </si>
  <si>
    <t>13,08,95</t>
  </si>
  <si>
    <t>13,19,21</t>
  </si>
  <si>
    <t>13,29,54</t>
  </si>
  <si>
    <t>13,27,13</t>
  </si>
  <si>
    <t>13,16,38</t>
  </si>
  <si>
    <t>13,10,58</t>
  </si>
  <si>
    <t>27,57,52</t>
  </si>
  <si>
    <t>27,43,34</t>
  </si>
  <si>
    <t>28,17,39</t>
  </si>
  <si>
    <t>27,57,49</t>
  </si>
  <si>
    <t>28,39,60</t>
  </si>
  <si>
    <t>28,20,86</t>
  </si>
  <si>
    <t>2,09,21</t>
  </si>
  <si>
    <t>2,09,06</t>
  </si>
  <si>
    <t>2,10,07</t>
  </si>
  <si>
    <t>2,10,24</t>
  </si>
  <si>
    <t>2,12,08</t>
  </si>
  <si>
    <t>2,12,09</t>
  </si>
  <si>
    <t>8,19,15</t>
  </si>
  <si>
    <t>8,17,12</t>
  </si>
  <si>
    <t>8,23,18</t>
  </si>
  <si>
    <t>8,22,09</t>
  </si>
  <si>
    <t>8,30,49</t>
  </si>
  <si>
    <t>8,27,86</t>
  </si>
  <si>
    <t>3,04,07</t>
  </si>
  <si>
    <t>3,03,12</t>
  </si>
  <si>
    <t>3,04,30</t>
  </si>
  <si>
    <t>3,04,10</t>
  </si>
  <si>
    <t>1,58,97</t>
  </si>
  <si>
    <t>2,01,01</t>
  </si>
  <si>
    <t>4,02,17</t>
  </si>
  <si>
    <t>4,03,83</t>
  </si>
  <si>
    <t>4,06,99</t>
  </si>
  <si>
    <t>4,04,85</t>
  </si>
  <si>
    <t>4,03,56</t>
  </si>
  <si>
    <t>15,02,31</t>
  </si>
  <si>
    <t>15,17,86</t>
  </si>
  <si>
    <t>15,33,51</t>
  </si>
  <si>
    <t>15,34,12</t>
  </si>
  <si>
    <t>15,15,28</t>
  </si>
  <si>
    <t>15,02,88</t>
  </si>
  <si>
    <t>31,48,59</t>
  </si>
  <si>
    <t>31,28,60</t>
  </si>
  <si>
    <t>32,15,91</t>
  </si>
  <si>
    <t>31,58,11</t>
  </si>
  <si>
    <t>32,53,64</t>
  </si>
  <si>
    <t>32,52,83</t>
  </si>
  <si>
    <t>2,25,43</t>
  </si>
  <si>
    <t>2,25,54</t>
  </si>
  <si>
    <t>2,26,24</t>
  </si>
  <si>
    <t>2,27,34</t>
  </si>
  <si>
    <t>2,31,03</t>
  </si>
  <si>
    <t>9,32,35</t>
  </si>
  <si>
    <t>9,28,52</t>
  </si>
  <si>
    <t>9,39,39</t>
  </si>
  <si>
    <t>9,34,31</t>
  </si>
  <si>
    <t>9,50,25</t>
  </si>
  <si>
    <t>9,45,68</t>
  </si>
  <si>
    <t>3,29,46</t>
  </si>
  <si>
    <t>3,29,06</t>
  </si>
  <si>
    <t>3,31,01</t>
  </si>
  <si>
    <t>VX 2011</t>
  </si>
  <si>
    <t>1,44,64</t>
  </si>
  <si>
    <t>1,44,69</t>
  </si>
  <si>
    <t>1,45,40</t>
  </si>
  <si>
    <t>1,45,97</t>
  </si>
  <si>
    <t>3,33,56</t>
  </si>
  <si>
    <t>3,34,63</t>
  </si>
  <si>
    <t>3,36,91</t>
  </si>
  <si>
    <t>13,10,05</t>
  </si>
  <si>
    <t>13,16,29</t>
  </si>
  <si>
    <t>13,27,10</t>
  </si>
  <si>
    <t>27,41,60</t>
  </si>
  <si>
    <t>27,56,99</t>
  </si>
  <si>
    <t>28,21,13</t>
  </si>
  <si>
    <t>2,09,07</t>
  </si>
  <si>
    <t>2,12,07</t>
  </si>
  <si>
    <t>8,16,98</t>
  </si>
  <si>
    <t>8,22,23</t>
  </si>
  <si>
    <t>8,28,42</t>
  </si>
  <si>
    <t>3,02,72</t>
  </si>
  <si>
    <t>3,03,75</t>
  </si>
  <si>
    <t>1,59,17</t>
  </si>
  <si>
    <t>1,59,09</t>
  </si>
  <si>
    <t>1,59,66</t>
  </si>
  <si>
    <t>1,59,73</t>
  </si>
  <si>
    <t>2,00,91</t>
  </si>
  <si>
    <t>4,02,80</t>
  </si>
  <si>
    <t>4,04,32</t>
  </si>
  <si>
    <t>4,07,57</t>
  </si>
  <si>
    <t>15,05,19</t>
  </si>
  <si>
    <t>15,17,31</t>
  </si>
  <si>
    <t>15,33,46</t>
  </si>
  <si>
    <t>31,29,56</t>
  </si>
  <si>
    <t>32,00,95</t>
  </si>
  <si>
    <t>32,55,65</t>
  </si>
  <si>
    <t>2,25,39</t>
  </si>
  <si>
    <t>2,27,10</t>
  </si>
  <si>
    <t>3,28,67</t>
  </si>
  <si>
    <t>3,30,80</t>
  </si>
  <si>
    <t>9,46,58</t>
  </si>
  <si>
    <t>9,35,62</t>
  </si>
  <si>
    <t>9,30,60</t>
  </si>
  <si>
    <t>VX 2012</t>
  </si>
  <si>
    <t>VX 2013</t>
  </si>
  <si>
    <t>13,10,21</t>
  </si>
  <si>
    <t>27,40,87</t>
  </si>
  <si>
    <t>2,09,01</t>
  </si>
  <si>
    <t>8,17,69</t>
  </si>
  <si>
    <t>1,44,57</t>
  </si>
  <si>
    <t>3,33,75</t>
  </si>
  <si>
    <t>13,10,77</t>
  </si>
  <si>
    <t>27,39,95</t>
  </si>
  <si>
    <t>3,34,57</t>
  </si>
  <si>
    <t>27,57,43</t>
  </si>
  <si>
    <t>2,09,51</t>
  </si>
  <si>
    <t>2,11,49</t>
  </si>
  <si>
    <t>1,45,95</t>
  </si>
  <si>
    <t>3,36,78</t>
  </si>
  <si>
    <t>13,26,67</t>
  </si>
  <si>
    <t>28,26,25</t>
  </si>
  <si>
    <t>2,12,06</t>
  </si>
  <si>
    <t>8,28,44</t>
  </si>
  <si>
    <t>1,45,85</t>
  </si>
  <si>
    <t>3,36,66</t>
  </si>
  <si>
    <t>13,25,57</t>
  </si>
  <si>
    <t>28,28,66</t>
  </si>
  <si>
    <t>8,28,34</t>
  </si>
  <si>
    <t>8,22,47</t>
  </si>
  <si>
    <t>8,18,38</t>
  </si>
  <si>
    <t>8,22,43</t>
  </si>
  <si>
    <t>1,45,20</t>
  </si>
  <si>
    <t>13,16,72</t>
  </si>
  <si>
    <t>27,54,49</t>
  </si>
  <si>
    <t>1,59,14</t>
  </si>
  <si>
    <t>4,02,43</t>
  </si>
  <si>
    <t>15,07,13</t>
  </si>
  <si>
    <t>31,32,45</t>
  </si>
  <si>
    <t>4,04,01</t>
  </si>
  <si>
    <t>15,16,57</t>
  </si>
  <si>
    <t>32,06,95</t>
  </si>
  <si>
    <t>2,26,30</t>
  </si>
  <si>
    <t>9,36,60</t>
  </si>
  <si>
    <t>2,00,94</t>
  </si>
  <si>
    <t>4,07,21</t>
  </si>
  <si>
    <t>15,33,71</t>
  </si>
  <si>
    <t>33,02,34</t>
  </si>
  <si>
    <t>9,46,84</t>
  </si>
  <si>
    <t>3,03,30</t>
  </si>
  <si>
    <t>3,28,73</t>
  </si>
  <si>
    <t>3,30,86</t>
  </si>
  <si>
    <t>2,09,33</t>
  </si>
  <si>
    <t>2,08,42</t>
  </si>
  <si>
    <t>3,02,55</t>
  </si>
  <si>
    <t>3,28,95</t>
  </si>
  <si>
    <t>4,02,68</t>
  </si>
  <si>
    <t>15,09,21</t>
  </si>
  <si>
    <t>31,39,17</t>
  </si>
  <si>
    <t>2,25,16</t>
  </si>
  <si>
    <t>9,32,66</t>
  </si>
  <si>
    <t>1,59,63</t>
  </si>
  <si>
    <t>15,17,80</t>
  </si>
  <si>
    <t>32,06,40</t>
  </si>
  <si>
    <t>2,26,21</t>
  </si>
  <si>
    <t>9,37,84</t>
  </si>
  <si>
    <t>2,00,90</t>
  </si>
  <si>
    <t>4,07,38</t>
  </si>
  <si>
    <t>15,31,99</t>
  </si>
  <si>
    <t>32,55,60</t>
  </si>
  <si>
    <t>2,29,32</t>
  </si>
  <si>
    <t>VX 2014</t>
  </si>
  <si>
    <t>VX 2015</t>
  </si>
  <si>
    <t>1,45,23</t>
  </si>
  <si>
    <t>3,34,26</t>
  </si>
  <si>
    <t>3,35,05</t>
  </si>
  <si>
    <t>3,36,32</t>
  </si>
  <si>
    <t>13,08,61</t>
  </si>
  <si>
    <t>13,14,92</t>
  </si>
  <si>
    <t>13,23,94</t>
  </si>
  <si>
    <t>27,33,67</t>
  </si>
  <si>
    <t>27,48,84</t>
  </si>
  <si>
    <t>28,19,36</t>
  </si>
  <si>
    <t>8,19,91</t>
  </si>
  <si>
    <t>8,21,92</t>
  </si>
  <si>
    <t>8,29,78</t>
  </si>
  <si>
    <t>2,10,18</t>
  </si>
  <si>
    <t>2,11,02</t>
  </si>
  <si>
    <t>2,11,58</t>
  </si>
  <si>
    <t>VX 2016</t>
  </si>
  <si>
    <t>3,36,72</t>
  </si>
  <si>
    <t>13,25,12</t>
  </si>
  <si>
    <t>28,21,97</t>
  </si>
  <si>
    <t>3,35,12</t>
  </si>
  <si>
    <t>13,16,55</t>
  </si>
  <si>
    <t>27,50,53</t>
  </si>
  <si>
    <t>13,11,99</t>
  </si>
  <si>
    <t>3,02,05</t>
  </si>
  <si>
    <t>3,04,73</t>
  </si>
  <si>
    <t>1,59,70</t>
  </si>
  <si>
    <t>2,00,34</t>
  </si>
  <si>
    <t>4,02,66</t>
  </si>
  <si>
    <t>4,07,30</t>
  </si>
  <si>
    <t>15,04,08</t>
  </si>
  <si>
    <t>15,10,79</t>
  </si>
  <si>
    <t>15,25,37</t>
  </si>
  <si>
    <t>31,28,43</t>
  </si>
  <si>
    <t>31,36,90</t>
  </si>
  <si>
    <t>32,10,99</t>
  </si>
  <si>
    <t>2,26,08</t>
  </si>
  <si>
    <t>2,28,25</t>
  </si>
  <si>
    <t>2,29,57</t>
  </si>
  <si>
    <t>9,26,55</t>
  </si>
  <si>
    <t>9,31,03</t>
  </si>
  <si>
    <t>9,39,18</t>
  </si>
  <si>
    <t>3,29,94</t>
  </si>
  <si>
    <t>3,31,66</t>
  </si>
  <si>
    <t>1,59,13</t>
  </si>
  <si>
    <t>4,03,08</t>
  </si>
  <si>
    <t>15,10,76</t>
  </si>
  <si>
    <t>31,46,00</t>
  </si>
  <si>
    <t>9,29,23</t>
  </si>
  <si>
    <t>3,29,75</t>
  </si>
  <si>
    <t>1,59,69</t>
  </si>
  <si>
    <t>4,04,68</t>
  </si>
  <si>
    <t>15,17,88</t>
  </si>
  <si>
    <t>32,03,59</t>
  </si>
  <si>
    <t>2,27,09</t>
  </si>
  <si>
    <t>9,34,64</t>
  </si>
  <si>
    <t>3,31,46</t>
  </si>
  <si>
    <t>2,00,79</t>
  </si>
  <si>
    <t>4,07,71</t>
  </si>
  <si>
    <t>15,30,75</t>
  </si>
  <si>
    <t>32,33,18</t>
  </si>
  <si>
    <t>2,29,08</t>
  </si>
  <si>
    <t>9,44,26</t>
  </si>
  <si>
    <t>VX 2017</t>
  </si>
  <si>
    <t>VX 2018</t>
  </si>
  <si>
    <t>1,44,90</t>
  </si>
  <si>
    <t>3,34,20</t>
  </si>
  <si>
    <t>13,15,59</t>
  </si>
  <si>
    <t>27,44,58</t>
  </si>
  <si>
    <t>2,07,46</t>
  </si>
  <si>
    <t>8,20,30</t>
  </si>
  <si>
    <t>3,02,85</t>
  </si>
  <si>
    <t>3,04,74</t>
  </si>
  <si>
    <t>8,26,02</t>
  </si>
  <si>
    <t>2,08,46</t>
  </si>
  <si>
    <t>27,52,56</t>
  </si>
  <si>
    <t>3,35,35</t>
  </si>
  <si>
    <t>1,45,15</t>
  </si>
  <si>
    <t>1,45,94</t>
  </si>
  <si>
    <t>3,37,11</t>
  </si>
  <si>
    <t>13,25,31</t>
  </si>
  <si>
    <t>28,17,24</t>
  </si>
  <si>
    <t>2,11,08</t>
  </si>
  <si>
    <t>8,29,41</t>
  </si>
  <si>
    <t>1,59,34</t>
  </si>
  <si>
    <t>4,02,06</t>
  </si>
  <si>
    <t>15,06,19</t>
  </si>
  <si>
    <t>31,52,55</t>
  </si>
  <si>
    <t>2,25,19</t>
  </si>
  <si>
    <t>9,29,74</t>
  </si>
  <si>
    <t>3,30,57</t>
  </si>
  <si>
    <t>3,27,31</t>
  </si>
  <si>
    <t>3,33,23</t>
  </si>
  <si>
    <t>9,35,19</t>
  </si>
  <si>
    <t>2,26,28</t>
  </si>
  <si>
    <t>32,11,12</t>
  </si>
  <si>
    <t>15,15,80</t>
  </si>
  <si>
    <t>2,00,06</t>
  </si>
  <si>
    <t>2,00,75</t>
  </si>
  <si>
    <t>4,07,88</t>
  </si>
  <si>
    <t>15,28,64</t>
  </si>
  <si>
    <t>32,30,24</t>
  </si>
  <si>
    <t>9,42,14</t>
  </si>
  <si>
    <t>1,45,77</t>
  </si>
  <si>
    <t>3,36,67</t>
  </si>
  <si>
    <t>13,25,01</t>
  </si>
  <si>
    <t>28,21,76</t>
  </si>
  <si>
    <t>8,28,56</t>
  </si>
  <si>
    <t>3,03,31</t>
  </si>
  <si>
    <t>1,44,92</t>
  </si>
  <si>
    <t>1,44,79</t>
  </si>
  <si>
    <t>1,45,13</t>
  </si>
  <si>
    <t>1,45,21</t>
  </si>
  <si>
    <t>1,45,82</t>
  </si>
  <si>
    <t>3,34,01</t>
  </si>
  <si>
    <t>3,34,86</t>
  </si>
  <si>
    <t>3,35,08</t>
  </si>
  <si>
    <t>3,36,81</t>
  </si>
  <si>
    <t>13,11,87</t>
  </si>
  <si>
    <t>13,11,47</t>
  </si>
  <si>
    <t>13,14,06</t>
  </si>
  <si>
    <t>13,16,40</t>
  </si>
  <si>
    <t>13,22,18</t>
  </si>
  <si>
    <t>13,24,65</t>
  </si>
  <si>
    <t>27,29,81</t>
  </si>
  <si>
    <t>27,34,96</t>
  </si>
  <si>
    <t>27,37,08</t>
  </si>
  <si>
    <t>27,47,87</t>
  </si>
  <si>
    <t>27,51,48</t>
  </si>
  <si>
    <t>28,14,67</t>
  </si>
  <si>
    <t>28,17,88</t>
  </si>
  <si>
    <t>2,09,59</t>
  </si>
  <si>
    <t>2,10,14</t>
  </si>
  <si>
    <t>2,11,27</t>
  </si>
  <si>
    <t>2,11,35</t>
  </si>
  <si>
    <t>8,20,20</t>
  </si>
  <si>
    <t>8,20,08</t>
  </si>
  <si>
    <t>8,19,84</t>
  </si>
  <si>
    <t>8,23,67</t>
  </si>
  <si>
    <t>8,23,47</t>
  </si>
  <si>
    <t>8,23,22</t>
  </si>
  <si>
    <t>8,23,26</t>
  </si>
  <si>
    <t>8,30,67</t>
  </si>
  <si>
    <t>8,30,11</t>
  </si>
  <si>
    <t>8,29,63</t>
  </si>
  <si>
    <t>3,36,77</t>
  </si>
  <si>
    <t>13,23,59</t>
  </si>
  <si>
    <t>28,17,64</t>
  </si>
  <si>
    <t>2,11,28</t>
  </si>
  <si>
    <t>8,30,42</t>
  </si>
  <si>
    <t>3,03,68</t>
  </si>
  <si>
    <t>3,05,22</t>
  </si>
  <si>
    <t>3,04,55</t>
  </si>
  <si>
    <t>8,23,63</t>
  </si>
  <si>
    <t>3,35,17</t>
  </si>
  <si>
    <t>13,15,48</t>
  </si>
  <si>
    <t>27,48,57</t>
  </si>
  <si>
    <t>13,11,52</t>
  </si>
  <si>
    <t>27,35,27</t>
  </si>
  <si>
    <t>2,09,04</t>
  </si>
  <si>
    <t>2,09,15</t>
  </si>
  <si>
    <t>3,02,65</t>
  </si>
  <si>
    <t>3,02,36</t>
  </si>
  <si>
    <t>1,58,82</t>
  </si>
  <si>
    <t>4,07,08</t>
  </si>
  <si>
    <t>4,03,77</t>
  </si>
  <si>
    <t>4,02,25</t>
  </si>
  <si>
    <t>14,58,99</t>
  </si>
  <si>
    <t>15,10,01</t>
  </si>
  <si>
    <t>15,22,85</t>
  </si>
  <si>
    <t>31,37,81</t>
  </si>
  <si>
    <t>31,49,01</t>
  </si>
  <si>
    <t>32,34,97</t>
  </si>
  <si>
    <t>2,29,41</t>
  </si>
  <si>
    <t>2,28,34</t>
  </si>
  <si>
    <t>2,25,38</t>
  </si>
  <si>
    <t>9,23,99</t>
  </si>
  <si>
    <t>9,27,72</t>
  </si>
  <si>
    <t>9,41,19</t>
  </si>
  <si>
    <t>2,00,73</t>
  </si>
  <si>
    <t>2,00,60</t>
  </si>
  <si>
    <t>4,07,29</t>
  </si>
  <si>
    <t>4,07,45</t>
  </si>
  <si>
    <t>15,27,65</t>
  </si>
  <si>
    <t>15,27,06</t>
  </si>
  <si>
    <t>32,28,10</t>
  </si>
  <si>
    <t>32,27,15</t>
  </si>
  <si>
    <t>2,29,21</t>
  </si>
  <si>
    <t>2,29,22</t>
  </si>
  <si>
    <t>9,41,78</t>
  </si>
  <si>
    <t>9,40,85</t>
  </si>
  <si>
    <t>1,59,68</t>
  </si>
  <si>
    <t>1,59,71</t>
  </si>
  <si>
    <t>4,04,35</t>
  </si>
  <si>
    <t>4,04,40</t>
  </si>
  <si>
    <t>15,14,61</t>
  </si>
  <si>
    <t>15,13,87</t>
  </si>
  <si>
    <t>31,59,37</t>
  </si>
  <si>
    <t>31,57,16</t>
  </si>
  <si>
    <t>2,27,41</t>
  </si>
  <si>
    <t>2,27,36</t>
  </si>
  <si>
    <t>9,32,00</t>
  </si>
  <si>
    <t>9,32,25</t>
  </si>
  <si>
    <t>3,31,79</t>
  </si>
  <si>
    <t>3,31,82</t>
  </si>
  <si>
    <t>3,30,07</t>
  </si>
  <si>
    <t>3,30,30</t>
  </si>
  <si>
    <t>3,29,00</t>
  </si>
  <si>
    <t>1,58,98</t>
  </si>
  <si>
    <t>1,58,94</t>
  </si>
  <si>
    <t>4,02,64</t>
  </si>
  <si>
    <t>4,02,48</t>
  </si>
  <si>
    <t>9,26,38</t>
  </si>
  <si>
    <t>9,26,51</t>
  </si>
  <si>
    <t>VX 2019</t>
  </si>
  <si>
    <t>1,44,61</t>
  </si>
  <si>
    <t>1,45,03</t>
  </si>
  <si>
    <t>1,45,88</t>
  </si>
  <si>
    <t>3,32,81</t>
  </si>
  <si>
    <t>3,35,01</t>
  </si>
  <si>
    <t>3,37,22</t>
  </si>
  <si>
    <t>13,07,84</t>
  </si>
  <si>
    <t>13,13,85</t>
  </si>
  <si>
    <t>13,22,72</t>
  </si>
  <si>
    <t>27,27,68</t>
  </si>
  <si>
    <t>27,56,19</t>
  </si>
  <si>
    <t>28,19,51</t>
  </si>
  <si>
    <t>2,06,56</t>
  </si>
  <si>
    <t>2,07,58</t>
  </si>
  <si>
    <t>2,09,14</t>
  </si>
  <si>
    <t>1,44,78</t>
  </si>
  <si>
    <t>3,33,87</t>
  </si>
  <si>
    <t>13,10,98</t>
  </si>
  <si>
    <t>27,33,94</t>
  </si>
  <si>
    <t>1,45,14</t>
  </si>
  <si>
    <t>3,35,07</t>
  </si>
  <si>
    <t>13,15,47</t>
  </si>
  <si>
    <t>27,51,37</t>
  </si>
  <si>
    <t>2,09,26</t>
  </si>
  <si>
    <t>2,08,30</t>
  </si>
  <si>
    <t>3,36,86</t>
  </si>
  <si>
    <t>13,23,54</t>
  </si>
  <si>
    <t>28,17,70</t>
  </si>
  <si>
    <t>2,10,58</t>
  </si>
  <si>
    <t>8,14,49</t>
  </si>
  <si>
    <t>8,21,88</t>
  </si>
  <si>
    <t>8,28,75</t>
  </si>
  <si>
    <t>8,29,65</t>
  </si>
  <si>
    <t>8,23,37</t>
  </si>
  <si>
    <t>8,18,73</t>
  </si>
  <si>
    <t>3,02,97</t>
  </si>
  <si>
    <t>3,04,26</t>
  </si>
  <si>
    <t>3,02,99</t>
  </si>
  <si>
    <t>2,01,21</t>
  </si>
  <si>
    <t>4,00,63</t>
  </si>
  <si>
    <t>4,04,22</t>
  </si>
  <si>
    <t>4,08,54</t>
  </si>
  <si>
    <t>14,58,17</t>
  </si>
  <si>
    <t>15,00,72</t>
  </si>
  <si>
    <t>15,20,88</t>
  </si>
  <si>
    <t>31,15,62</t>
  </si>
  <si>
    <t>31,38,70</t>
  </si>
  <si>
    <t>32,21,35</t>
  </si>
  <si>
    <t>2,23,57</t>
  </si>
  <si>
    <t>2,27,55</t>
  </si>
  <si>
    <t>9,26,59</t>
  </si>
  <si>
    <t>9,34,56</t>
  </si>
  <si>
    <t>9,43,76</t>
  </si>
  <si>
    <t>3,30,32</t>
  </si>
  <si>
    <t>3,32,10</t>
  </si>
  <si>
    <t>1,59,06</t>
  </si>
  <si>
    <t>4,01,90</t>
  </si>
  <si>
    <t>15,01,86</t>
  </si>
  <si>
    <t>15,05,11</t>
  </si>
  <si>
    <t>31,33,60</t>
  </si>
  <si>
    <t>31,40,09</t>
  </si>
  <si>
    <t>31,42,31</t>
  </si>
  <si>
    <t>2,25,06</t>
  </si>
  <si>
    <t>2,25,45</t>
  </si>
  <si>
    <t>2,25,47</t>
  </si>
  <si>
    <t>9,26,72</t>
  </si>
  <si>
    <t>3,30,66</t>
  </si>
  <si>
    <t>1,59,92</t>
  </si>
  <si>
    <t>4,04,27</t>
  </si>
  <si>
    <t>15,09,33</t>
  </si>
  <si>
    <t>31,48,93</t>
  </si>
  <si>
    <t>2,27,06</t>
  </si>
  <si>
    <t>9,32,13</t>
  </si>
  <si>
    <t>3,32,39</t>
  </si>
  <si>
    <t>2,00,70</t>
  </si>
  <si>
    <t>4,07,70</t>
  </si>
  <si>
    <t>15,24,44</t>
  </si>
  <si>
    <t>32,24,39</t>
  </si>
  <si>
    <t>2,29,16</t>
  </si>
  <si>
    <t>9,41,57</t>
  </si>
  <si>
    <t>1,44,25</t>
  </si>
  <si>
    <t>3,32,23</t>
  </si>
  <si>
    <t>13,05,13</t>
  </si>
  <si>
    <t>27,23,39</t>
  </si>
  <si>
    <t>2,06,27</t>
  </si>
  <si>
    <t>8,14,63</t>
  </si>
  <si>
    <t>13,11,65</t>
  </si>
  <si>
    <t>27,41,87</t>
  </si>
  <si>
    <t>2,07,44</t>
  </si>
  <si>
    <t>8,17,74</t>
  </si>
  <si>
    <t>3,04,83</t>
  </si>
  <si>
    <t>3,35,32</t>
  </si>
  <si>
    <t>13,20,23</t>
  </si>
  <si>
    <t>27,57,63</t>
  </si>
  <si>
    <t>2,09,55</t>
  </si>
  <si>
    <t>VX 2021</t>
  </si>
  <si>
    <t>1,58,26</t>
  </si>
  <si>
    <t>4,01,23</t>
  </si>
  <si>
    <t>14,51,34</t>
  </si>
  <si>
    <t>31,01,71</t>
  </si>
  <si>
    <t>2,24,42</t>
  </si>
  <si>
    <t>9,20,32</t>
  </si>
  <si>
    <t>3,30,02</t>
  </si>
  <si>
    <t>1,59,25</t>
  </si>
  <si>
    <t>4,02,63</t>
  </si>
  <si>
    <t>14,59,36</t>
  </si>
  <si>
    <t>31,15,05</t>
  </si>
  <si>
    <t>2,26,10</t>
  </si>
  <si>
    <t>9,27,79</t>
  </si>
  <si>
    <t>3,31,04</t>
  </si>
  <si>
    <t>3,32,33</t>
  </si>
  <si>
    <t>2,00,50</t>
  </si>
  <si>
    <t>4,07,12</t>
  </si>
  <si>
    <t>32,16,25</t>
  </si>
  <si>
    <t>2,27,58</t>
  </si>
  <si>
    <t>9,36,35</t>
  </si>
  <si>
    <t>1,43,76</t>
  </si>
  <si>
    <t>3,30,42</t>
  </si>
  <si>
    <t>12,54,69</t>
  </si>
  <si>
    <t>27,07,49</t>
  </si>
  <si>
    <t>2,04,35</t>
  </si>
  <si>
    <t>8,10,21</t>
  </si>
  <si>
    <t>2,58,81</t>
  </si>
  <si>
    <t>1,56,90</t>
  </si>
  <si>
    <t>3,58,81</t>
  </si>
  <si>
    <t>14,28,55</t>
  </si>
  <si>
    <t>30,37,31</t>
  </si>
  <si>
    <t>2,21,11</t>
  </si>
  <si>
    <t>9,07,61</t>
  </si>
  <si>
    <t>3,24,04</t>
  </si>
  <si>
    <t>1,43,74</t>
  </si>
  <si>
    <t>3,31,39</t>
  </si>
  <si>
    <t>12,58,16</t>
  </si>
  <si>
    <t>27,04,72</t>
  </si>
  <si>
    <t>2,05,12</t>
  </si>
  <si>
    <t>8,05,72</t>
  </si>
  <si>
    <t>3,01,96</t>
  </si>
  <si>
    <t>1,58,42</t>
  </si>
  <si>
    <t>3,58,20</t>
  </si>
  <si>
    <t>14,38,76</t>
  </si>
  <si>
    <t>30,49,57</t>
  </si>
  <si>
    <t>2,21,22</t>
  </si>
  <si>
    <t>9,11,08</t>
  </si>
  <si>
    <t>3,27,32</t>
  </si>
  <si>
    <t>1,44,20</t>
  </si>
  <si>
    <t>3,31,63</t>
  </si>
  <si>
    <t>13,04,11</t>
  </si>
  <si>
    <t>27,30,90</t>
  </si>
  <si>
    <t>2,05,11</t>
  </si>
  <si>
    <t>8,12,33</t>
  </si>
  <si>
    <t>3,01,85</t>
  </si>
  <si>
    <t>1,58,01</t>
  </si>
  <si>
    <t>3,59,37</t>
  </si>
  <si>
    <t>14,43,96</t>
  </si>
  <si>
    <t>31,39,14</t>
  </si>
  <si>
    <t>2,22,23</t>
  </si>
  <si>
    <t>9,10,74</t>
  </si>
  <si>
    <t>3,27,43</t>
  </si>
  <si>
    <t>1,44,44</t>
  </si>
  <si>
    <t>3,33,41</t>
  </si>
  <si>
    <t>13,04,82</t>
  </si>
  <si>
    <t>27,02,35</t>
  </si>
  <si>
    <t>2,07,10</t>
  </si>
  <si>
    <t>8,11,22</t>
  </si>
  <si>
    <t>3,01,59</t>
  </si>
  <si>
    <t>1,57,38</t>
  </si>
  <si>
    <t>4,00,44</t>
  </si>
  <si>
    <t>14,41,24</t>
  </si>
  <si>
    <t>31,17,20</t>
  </si>
  <si>
    <t>2,21,19</t>
  </si>
  <si>
    <t>9,11,85</t>
  </si>
  <si>
    <t>3,26,90</t>
  </si>
  <si>
    <t>1,43,55</t>
  </si>
  <si>
    <t>3,32,13</t>
  </si>
  <si>
    <t>13,01,74</t>
  </si>
  <si>
    <t>27,02,59</t>
  </si>
  <si>
    <t>8,14,35</t>
  </si>
  <si>
    <t>3,00,43</t>
  </si>
  <si>
    <t>1,57,69</t>
  </si>
  <si>
    <t>3,59,47</t>
  </si>
  <si>
    <t>14,38,92</t>
  </si>
  <si>
    <t>30,26,66</t>
  </si>
  <si>
    <t>2,22,40</t>
  </si>
  <si>
    <t>9,18,41</t>
  </si>
  <si>
    <t>3,25,71</t>
  </si>
  <si>
    <t>1,57,88</t>
  </si>
  <si>
    <t>3,59,13</t>
  </si>
  <si>
    <t>14,40,72</t>
  </si>
  <si>
    <t>31,03,14</t>
  </si>
  <si>
    <t>2,21,56</t>
  </si>
  <si>
    <t>9,13,02</t>
  </si>
  <si>
    <t>3,26,84</t>
  </si>
  <si>
    <t>3,33,14</t>
  </si>
  <si>
    <t>13,08,30</t>
  </si>
  <si>
    <t>27,28,45</t>
  </si>
  <si>
    <t>2,07,07</t>
  </si>
  <si>
    <t>8,15,98</t>
  </si>
  <si>
    <t>1,43,89</t>
  </si>
  <si>
    <t>3,31,08</t>
  </si>
  <si>
    <t>12,58,43</t>
  </si>
  <si>
    <t>27,08,73</t>
  </si>
  <si>
    <t>8,08,92</t>
  </si>
  <si>
    <t>3,00,52</t>
  </si>
  <si>
    <t>3,34,48</t>
  </si>
  <si>
    <t>13,13,70</t>
  </si>
  <si>
    <t>27,49,32</t>
  </si>
  <si>
    <t>2,08,13</t>
  </si>
  <si>
    <t>8,21,06</t>
  </si>
  <si>
    <t>3,04,65</t>
  </si>
  <si>
    <t>1,45,60</t>
  </si>
  <si>
    <t>3,36,44</t>
  </si>
  <si>
    <t>13,22,24</t>
  </si>
  <si>
    <t>28,10,62</t>
  </si>
  <si>
    <t>2,10,00</t>
  </si>
  <si>
    <t>8,27,00</t>
  </si>
  <si>
    <t>1,57,67</t>
  </si>
  <si>
    <t>3,59,05</t>
  </si>
  <si>
    <t>14,35,88</t>
  </si>
  <si>
    <t>30,54,62</t>
  </si>
  <si>
    <t>2,21,25</t>
  </si>
  <si>
    <t>9,10,03</t>
  </si>
  <si>
    <t>3,26,05</t>
  </si>
  <si>
    <t>1,58,79</t>
  </si>
  <si>
    <t>4,01,24</t>
  </si>
  <si>
    <t>14,56,71</t>
  </si>
  <si>
    <t>31,17,79</t>
  </si>
  <si>
    <t>9,24,31</t>
  </si>
  <si>
    <t>2,24,37</t>
  </si>
  <si>
    <t>1,59,72</t>
  </si>
  <si>
    <t>4,03,68</t>
  </si>
  <si>
    <t>15,03,35</t>
  </si>
  <si>
    <t>31,35,17</t>
  </si>
  <si>
    <t>2,26,18</t>
  </si>
  <si>
    <t>9,31,24</t>
  </si>
  <si>
    <t>3,31,68</t>
  </si>
  <si>
    <t>15,18,42</t>
  </si>
  <si>
    <t>32,22,35</t>
  </si>
  <si>
    <t>2,28,21</t>
  </si>
  <si>
    <t>9,40,55</t>
  </si>
  <si>
    <t>4,07,84</t>
  </si>
  <si>
    <t>1,43,98</t>
  </si>
  <si>
    <t>3,32,14</t>
  </si>
  <si>
    <t>13,01,97</t>
  </si>
  <si>
    <t>27,10,14</t>
  </si>
  <si>
    <t>2,06,20</t>
  </si>
  <si>
    <t>8,10,90</t>
  </si>
  <si>
    <t>3,01,46</t>
  </si>
  <si>
    <t>Average of the 4 previous years (corrected from 2020 due to corona)</t>
  </si>
  <si>
    <t>COMB</t>
  </si>
  <si>
    <t>How to read these sheets</t>
  </si>
  <si>
    <t>World Athletics Top 8 - Men - 3 athletes by country - 2016-2022 (to be updated)</t>
  </si>
  <si>
    <t>1,43,75</t>
  </si>
  <si>
    <t>3,30,21</t>
  </si>
  <si>
    <t>12,54,90</t>
  </si>
  <si>
    <t>27,07,59</t>
  </si>
  <si>
    <t>2,04,43</t>
  </si>
  <si>
    <t>8,10,29</t>
  </si>
  <si>
    <t>3,00,14</t>
  </si>
  <si>
    <t>VX 2022</t>
  </si>
  <si>
    <t>3,30,67</t>
  </si>
  <si>
    <t>12,55,92</t>
  </si>
  <si>
    <t>27,06,60</t>
  </si>
  <si>
    <t>2,04,50</t>
  </si>
  <si>
    <t>8,08,74</t>
  </si>
  <si>
    <t>3,00,30</t>
  </si>
  <si>
    <t>World Athletics Top 16 - Men - 3 athletes by country - 2000-2022</t>
  </si>
  <si>
    <t>1,44,24</t>
  </si>
  <si>
    <t>3,33,74</t>
  </si>
  <si>
    <t>13,02,94</t>
  </si>
  <si>
    <t>27,24,51</t>
  </si>
  <si>
    <t>2,05,34</t>
  </si>
  <si>
    <t>8,16,38</t>
  </si>
  <si>
    <t>3,02,60</t>
  </si>
  <si>
    <t>1,44,37</t>
  </si>
  <si>
    <t>3,32,93</t>
  </si>
  <si>
    <t>13,05,30</t>
  </si>
  <si>
    <t>27,25,19</t>
  </si>
  <si>
    <t>8,15,17</t>
  </si>
  <si>
    <t>World Athletics Top 24 - Men - 3 athletes by country - 2000-2022</t>
  </si>
  <si>
    <t>3,34,80</t>
  </si>
  <si>
    <t>13,06,32</t>
  </si>
  <si>
    <t>27,31,98</t>
  </si>
  <si>
    <t>2,06,48</t>
  </si>
  <si>
    <t>8,19,57</t>
  </si>
  <si>
    <t>3,04,31</t>
  </si>
  <si>
    <t>3,34,35</t>
  </si>
  <si>
    <t>13,10,61</t>
  </si>
  <si>
    <t>27,43,35</t>
  </si>
  <si>
    <t>2,07,30</t>
  </si>
  <si>
    <t>2,06,19</t>
  </si>
  <si>
    <t>8,19,73</t>
  </si>
  <si>
    <t>3,04,47</t>
  </si>
  <si>
    <t>World Athletics Top 40 - Men - 3 athletes by country - 2000-2022</t>
  </si>
  <si>
    <t>1,45,02</t>
  </si>
  <si>
    <t>3,35,97</t>
  </si>
  <si>
    <t>13,17,11</t>
  </si>
  <si>
    <t>27,53,50</t>
  </si>
  <si>
    <t>2,08,10</t>
  </si>
  <si>
    <t>8,24,56</t>
  </si>
  <si>
    <t>1,45,35</t>
  </si>
  <si>
    <t>3,36,17</t>
  </si>
  <si>
    <t>13,20,02</t>
  </si>
  <si>
    <t>28,03,55</t>
  </si>
  <si>
    <t>8,25,51</t>
  </si>
  <si>
    <t>World Athletics Top 8 - Women - 3 athletes by country - 2016-2022 (to be updated)</t>
  </si>
  <si>
    <t>1,57,85</t>
  </si>
  <si>
    <t>3,58,76</t>
  </si>
  <si>
    <t>14,38,21</t>
  </si>
  <si>
    <t>9,06,37</t>
  </si>
  <si>
    <t>2,18,29</t>
  </si>
  <si>
    <t>3,25,81</t>
  </si>
  <si>
    <t>30,17,64</t>
  </si>
  <si>
    <t>1,57,72</t>
  </si>
  <si>
    <t>3,58,59</t>
  </si>
  <si>
    <t>14,35,17</t>
  </si>
  <si>
    <t>30,34,84</t>
  </si>
  <si>
    <t>2,20,21</t>
  </si>
  <si>
    <t>9,08,35</t>
  </si>
  <si>
    <t>3,25,72</t>
  </si>
  <si>
    <t>World Athletics Top 16 - Women - 3 athletes by country - 2000-2022</t>
  </si>
  <si>
    <t>1,58,68</t>
  </si>
  <si>
    <t>4,01,39</t>
  </si>
  <si>
    <t>14,51,71</t>
  </si>
  <si>
    <t>30,46,37</t>
  </si>
  <si>
    <t>2,21,02</t>
  </si>
  <si>
    <t>9,14,34</t>
  </si>
  <si>
    <t>3,29,34</t>
  </si>
  <si>
    <t>1,58,69</t>
  </si>
  <si>
    <t>4,01,08</t>
  </si>
  <si>
    <t>14,53,74</t>
  </si>
  <si>
    <t>31,01,23</t>
  </si>
  <si>
    <t>9,20,42</t>
  </si>
  <si>
    <t>3,29,89</t>
  </si>
  <si>
    <t>World Athletics Top 24 - Women - 3 athletes by country - 2000-2022</t>
  </si>
  <si>
    <t>2,00,38</t>
  </si>
  <si>
    <t>1,59,51</t>
  </si>
  <si>
    <t>4,03,46</t>
  </si>
  <si>
    <t>15,02,03</t>
  </si>
  <si>
    <t>31,22,38</t>
  </si>
  <si>
    <t>2,23,12</t>
  </si>
  <si>
    <t>2,23,14</t>
  </si>
  <si>
    <t>9,23,94</t>
  </si>
  <si>
    <t>3,33,33</t>
  </si>
  <si>
    <t>4,03,44</t>
  </si>
  <si>
    <t>15,00,70</t>
  </si>
  <si>
    <t>31,25,38</t>
  </si>
  <si>
    <t>2,25,00</t>
  </si>
  <si>
    <t>9,28,76</t>
  </si>
  <si>
    <t>3,32,16</t>
  </si>
  <si>
    <t>World Athletics Top 40 - Women - 3 athletes by country - 2000-2022</t>
  </si>
  <si>
    <t>4,05,54</t>
  </si>
  <si>
    <t>15,16,11</t>
  </si>
  <si>
    <t>32,17,66</t>
  </si>
  <si>
    <t>2,26,22</t>
  </si>
  <si>
    <t>9,36,63</t>
  </si>
  <si>
    <t>4,07,07</t>
  </si>
  <si>
    <t>15,16,03</t>
  </si>
  <si>
    <t>32,18,42</t>
  </si>
  <si>
    <t>2,27,25</t>
  </si>
  <si>
    <t>9,38,91</t>
  </si>
  <si>
    <t>1,43,69</t>
  </si>
  <si>
    <t>3,30,40</t>
  </si>
  <si>
    <t>13,02,80</t>
  </si>
  <si>
    <t>27,36,35</t>
  </si>
  <si>
    <t>2,07,54</t>
  </si>
  <si>
    <t>8,15,48</t>
  </si>
  <si>
    <t>3,00,61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</si>
</sst>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mm:ss.00"/>
    <numFmt numFmtId="166" formatCode="hh:mm:ss;@"/>
    <numFmt numFmtId="167" formatCode="h:mm:ss;@"/>
  </numFmts>
  <fonts count="9" x14ac:knownFonts="1"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b/>
      <sz val="10"/>
      <color indexed="23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21" xfId="0" applyNumberFormat="1" applyFont="1" applyBorder="1" applyAlignment="1">
      <alignment horizontal="center" wrapText="1"/>
    </xf>
    <xf numFmtId="2" fontId="4" fillId="0" borderId="36" xfId="0" applyNumberFormat="1" applyFont="1" applyBorder="1" applyAlignment="1">
      <alignment horizontal="center" wrapText="1"/>
    </xf>
    <xf numFmtId="2" fontId="1" fillId="0" borderId="36" xfId="0" applyNumberFormat="1" applyFont="1" applyBorder="1" applyAlignment="1">
      <alignment horizontal="center" wrapText="1"/>
    </xf>
    <xf numFmtId="2" fontId="1" fillId="0" borderId="7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2" fontId="4" fillId="0" borderId="20" xfId="0" applyNumberFormat="1" applyFont="1" applyBorder="1" applyAlignment="1">
      <alignment horizontal="center" vertical="center" wrapText="1"/>
    </xf>
    <xf numFmtId="2" fontId="4" fillId="0" borderId="21" xfId="0" applyNumberFormat="1" applyFont="1" applyBorder="1" applyAlignment="1">
      <alignment horizontal="center" vertical="center" wrapText="1"/>
    </xf>
    <xf numFmtId="2" fontId="4" fillId="0" borderId="31" xfId="0" applyNumberFormat="1" applyFont="1" applyBorder="1" applyAlignment="1">
      <alignment horizontal="center" wrapText="1"/>
    </xf>
    <xf numFmtId="2" fontId="4" fillId="0" borderId="21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 wrapText="1"/>
    </xf>
    <xf numFmtId="2" fontId="4" fillId="0" borderId="24" xfId="0" applyNumberFormat="1" applyFont="1" applyBorder="1" applyAlignment="1">
      <alignment horizontal="center" wrapText="1"/>
    </xf>
    <xf numFmtId="2" fontId="4" fillId="0" borderId="38" xfId="0" applyNumberFormat="1" applyFont="1" applyBorder="1" applyAlignment="1">
      <alignment horizontal="center" wrapText="1"/>
    </xf>
    <xf numFmtId="2" fontId="1" fillId="0" borderId="38" xfId="0" applyNumberFormat="1" applyFont="1" applyBorder="1" applyAlignment="1">
      <alignment horizontal="center" wrapText="1"/>
    </xf>
    <xf numFmtId="2" fontId="1" fillId="0" borderId="9" xfId="0" applyNumberFormat="1" applyFont="1" applyBorder="1" applyAlignment="1">
      <alignment horizontal="center" wrapText="1"/>
    </xf>
    <xf numFmtId="2" fontId="4" fillId="0" borderId="10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/>
    </xf>
    <xf numFmtId="2" fontId="4" fillId="0" borderId="24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165" fontId="4" fillId="0" borderId="24" xfId="0" applyNumberFormat="1" applyFont="1" applyBorder="1" applyAlignment="1">
      <alignment horizontal="center" wrapText="1"/>
    </xf>
    <xf numFmtId="165" fontId="4" fillId="0" borderId="38" xfId="0" applyNumberFormat="1" applyFont="1" applyBorder="1" applyAlignment="1">
      <alignment horizontal="center" wrapText="1"/>
    </xf>
    <xf numFmtId="165" fontId="1" fillId="0" borderId="38" xfId="0" applyNumberFormat="1" applyFont="1" applyBorder="1" applyAlignment="1">
      <alignment horizontal="center" wrapText="1"/>
    </xf>
    <xf numFmtId="165" fontId="1" fillId="0" borderId="9" xfId="0" applyNumberFormat="1" applyFont="1" applyBorder="1" applyAlignment="1">
      <alignment horizontal="center" wrapText="1"/>
    </xf>
    <xf numFmtId="165" fontId="4" fillId="0" borderId="8" xfId="0" applyNumberFormat="1" applyFont="1" applyBorder="1" applyAlignment="1">
      <alignment horizontal="center" vertical="center"/>
    </xf>
    <xf numFmtId="166" fontId="4" fillId="0" borderId="24" xfId="0" applyNumberFormat="1" applyFont="1" applyBorder="1" applyAlignment="1">
      <alignment horizontal="center" wrapText="1"/>
    </xf>
    <xf numFmtId="166" fontId="4" fillId="0" borderId="38" xfId="0" applyNumberFormat="1" applyFont="1" applyBorder="1" applyAlignment="1">
      <alignment horizontal="center" wrapText="1"/>
    </xf>
    <xf numFmtId="166" fontId="1" fillId="0" borderId="38" xfId="0" applyNumberFormat="1" applyFont="1" applyBorder="1" applyAlignment="1">
      <alignment horizontal="center" wrapText="1"/>
    </xf>
    <xf numFmtId="166" fontId="1" fillId="0" borderId="9" xfId="0" applyNumberFormat="1" applyFont="1" applyBorder="1" applyAlignment="1">
      <alignment horizontal="center" wrapText="1"/>
    </xf>
    <xf numFmtId="21" fontId="1" fillId="0" borderId="0" xfId="0" applyNumberFormat="1" applyFont="1" applyAlignment="1">
      <alignment horizontal="center" vertical="center"/>
    </xf>
    <xf numFmtId="167" fontId="4" fillId="0" borderId="8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center" vertical="center" wrapText="1"/>
    </xf>
    <xf numFmtId="1" fontId="4" fillId="0" borderId="8" xfId="0" applyNumberFormat="1" applyFont="1" applyBorder="1" applyAlignment="1">
      <alignment horizontal="center" vertical="center" wrapText="1"/>
    </xf>
    <xf numFmtId="1" fontId="4" fillId="0" borderId="25" xfId="0" applyNumberFormat="1" applyFont="1" applyBorder="1" applyAlignment="1">
      <alignment horizontal="center" wrapText="1"/>
    </xf>
    <xf numFmtId="1" fontId="4" fillId="0" borderId="38" xfId="0" applyNumberFormat="1" applyFont="1" applyBorder="1" applyAlignment="1">
      <alignment horizontal="center" wrapText="1"/>
    </xf>
    <xf numFmtId="1" fontId="1" fillId="0" borderId="38" xfId="0" applyNumberFormat="1" applyFont="1" applyBorder="1" applyAlignment="1">
      <alignment horizontal="center" wrapText="1"/>
    </xf>
    <xf numFmtId="1" fontId="1" fillId="0" borderId="9" xfId="0" applyNumberFormat="1" applyFont="1" applyBorder="1" applyAlignment="1">
      <alignment horizontal="center" wrapText="1"/>
    </xf>
    <xf numFmtId="1" fontId="4" fillId="0" borderId="31" xfId="0" applyNumberFormat="1" applyFont="1" applyBorder="1" applyAlignment="1">
      <alignment horizontal="center" wrapText="1"/>
    </xf>
    <xf numFmtId="1" fontId="4" fillId="0" borderId="8" xfId="0" applyNumberFormat="1" applyFont="1" applyBorder="1" applyAlignment="1">
      <alignment horizontal="center" vertical="center"/>
    </xf>
    <xf numFmtId="1" fontId="4" fillId="0" borderId="24" xfId="0" applyNumberFormat="1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2" fontId="4" fillId="0" borderId="38" xfId="0" applyNumberFormat="1" applyFont="1" applyBorder="1" applyAlignment="1">
      <alignment horizontal="center" vertical="center" wrapText="1"/>
    </xf>
    <xf numFmtId="2" fontId="1" fillId="0" borderId="38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" fontId="4" fillId="0" borderId="14" xfId="0" applyNumberFormat="1" applyFont="1" applyBorder="1" applyAlignment="1">
      <alignment horizontal="center" vertical="center" wrapText="1"/>
    </xf>
    <xf numFmtId="2" fontId="4" fillId="0" borderId="15" xfId="0" applyNumberFormat="1" applyFont="1" applyBorder="1" applyAlignment="1">
      <alignment horizontal="center" vertical="center" wrapText="1"/>
    </xf>
    <xf numFmtId="2" fontId="4" fillId="0" borderId="19" xfId="0" applyNumberFormat="1" applyFont="1" applyBorder="1" applyAlignment="1">
      <alignment horizontal="center" vertical="center" wrapText="1"/>
    </xf>
    <xf numFmtId="165" fontId="4" fillId="0" borderId="19" xfId="0" applyNumberFormat="1" applyFont="1" applyBorder="1" applyAlignment="1">
      <alignment horizontal="center" vertical="center" wrapText="1"/>
    </xf>
    <xf numFmtId="165" fontId="4" fillId="0" borderId="39" xfId="0" applyNumberFormat="1" applyFont="1" applyBorder="1" applyAlignment="1">
      <alignment horizontal="center" vertical="center" wrapText="1"/>
    </xf>
    <xf numFmtId="165" fontId="1" fillId="0" borderId="39" xfId="0" applyNumberFormat="1" applyFont="1" applyBorder="1" applyAlignment="1">
      <alignment horizontal="center" vertical="center" wrapText="1"/>
    </xf>
    <xf numFmtId="165" fontId="1" fillId="0" borderId="16" xfId="0" applyNumberFormat="1" applyFont="1" applyBorder="1" applyAlignment="1">
      <alignment horizontal="center" vertical="center" wrapText="1"/>
    </xf>
    <xf numFmtId="2" fontId="4" fillId="0" borderId="18" xfId="0" applyNumberFormat="1" applyFont="1" applyBorder="1" applyAlignment="1">
      <alignment horizontal="center" vertical="center" wrapText="1"/>
    </xf>
    <xf numFmtId="2" fontId="4" fillId="0" borderId="39" xfId="0" applyNumberFormat="1" applyFont="1" applyBorder="1" applyAlignment="1">
      <alignment horizontal="center" vertical="center" wrapText="1"/>
    </xf>
    <xf numFmtId="165" fontId="4" fillId="0" borderId="19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165" fontId="2" fillId="0" borderId="0" xfId="0" applyNumberFormat="1" applyFont="1"/>
    <xf numFmtId="0" fontId="3" fillId="0" borderId="4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2" fontId="1" fillId="0" borderId="37" xfId="0" applyNumberFormat="1" applyFont="1" applyBorder="1" applyAlignment="1">
      <alignment horizontal="center" wrapText="1"/>
    </xf>
    <xf numFmtId="2" fontId="4" fillId="0" borderId="37" xfId="0" applyNumberFormat="1" applyFont="1" applyBorder="1" applyAlignment="1">
      <alignment horizontal="center" wrapText="1"/>
    </xf>
    <xf numFmtId="2" fontId="1" fillId="0" borderId="44" xfId="0" applyNumberFormat="1" applyFont="1" applyBorder="1" applyAlignment="1">
      <alignment horizontal="center" wrapText="1"/>
    </xf>
    <xf numFmtId="2" fontId="4" fillId="0" borderId="22" xfId="0" applyNumberFormat="1" applyFont="1" applyBorder="1" applyAlignment="1">
      <alignment horizontal="center" vertical="center" wrapText="1"/>
    </xf>
    <xf numFmtId="2" fontId="4" fillId="0" borderId="36" xfId="0" applyNumberFormat="1" applyFont="1" applyBorder="1" applyAlignment="1">
      <alignment horizontal="center" vertical="center" wrapText="1"/>
    </xf>
    <xf numFmtId="2" fontId="4" fillId="0" borderId="37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4" fillId="0" borderId="24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166" fontId="4" fillId="0" borderId="24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165" fontId="4" fillId="0" borderId="8" xfId="0" applyNumberFormat="1" applyFont="1" applyBorder="1" applyAlignment="1">
      <alignment horizontal="center" vertical="center" wrapText="1"/>
    </xf>
    <xf numFmtId="1" fontId="4" fillId="0" borderId="38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 wrapText="1"/>
    </xf>
    <xf numFmtId="2" fontId="4" fillId="0" borderId="30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2" fontId="4" fillId="0" borderId="24" xfId="0" applyNumberFormat="1" applyFont="1" applyBorder="1" applyAlignment="1">
      <alignment horizontal="center" vertical="center"/>
    </xf>
    <xf numFmtId="2" fontId="4" fillId="0" borderId="32" xfId="0" applyNumberFormat="1" applyFont="1" applyBorder="1" applyAlignment="1">
      <alignment horizontal="center" vertical="center" wrapText="1"/>
    </xf>
    <xf numFmtId="2" fontId="1" fillId="0" borderId="24" xfId="0" applyNumberFormat="1" applyFont="1" applyBorder="1" applyAlignment="1">
      <alignment horizontal="center" vertical="center" wrapText="1"/>
    </xf>
    <xf numFmtId="165" fontId="4" fillId="0" borderId="32" xfId="0" applyNumberFormat="1" applyFont="1" applyBorder="1" applyAlignment="1">
      <alignment horizontal="center" vertical="center" wrapText="1"/>
    </xf>
    <xf numFmtId="165" fontId="1" fillId="0" borderId="24" xfId="0" applyNumberFormat="1" applyFont="1" applyBorder="1" applyAlignment="1">
      <alignment horizontal="center" vertical="center" wrapText="1"/>
    </xf>
    <xf numFmtId="165" fontId="1" fillId="0" borderId="9" xfId="0" applyNumberFormat="1" applyFont="1" applyBorder="1" applyAlignment="1">
      <alignment horizontal="center" vertical="center" wrapText="1"/>
    </xf>
    <xf numFmtId="166" fontId="4" fillId="0" borderId="32" xfId="0" applyNumberFormat="1" applyFont="1" applyBorder="1" applyAlignment="1">
      <alignment horizontal="center" vertical="center" wrapText="1"/>
    </xf>
    <xf numFmtId="166" fontId="1" fillId="0" borderId="24" xfId="0" applyNumberFormat="1" applyFont="1" applyBorder="1" applyAlignment="1">
      <alignment horizontal="center" vertical="center" wrapText="1"/>
    </xf>
    <xf numFmtId="166" fontId="1" fillId="0" borderId="9" xfId="0" applyNumberFormat="1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center" vertical="center" wrapText="1"/>
    </xf>
    <xf numFmtId="1" fontId="4" fillId="0" borderId="18" xfId="0" applyNumberFormat="1" applyFont="1" applyBorder="1" applyAlignment="1">
      <alignment horizontal="center" vertical="center" wrapText="1"/>
    </xf>
    <xf numFmtId="1" fontId="4" fillId="0" borderId="19" xfId="0" applyNumberFormat="1" applyFont="1" applyBorder="1" applyAlignment="1">
      <alignment horizontal="center" vertical="center" wrapText="1"/>
    </xf>
    <xf numFmtId="1" fontId="4" fillId="0" borderId="33" xfId="0" applyNumberFormat="1" applyFont="1" applyBorder="1" applyAlignment="1">
      <alignment horizontal="center" vertical="center" wrapText="1"/>
    </xf>
    <xf numFmtId="1" fontId="1" fillId="0" borderId="19" xfId="0" applyNumberFormat="1" applyFont="1" applyBorder="1" applyAlignment="1">
      <alignment horizontal="center" vertical="center" wrapText="1"/>
    </xf>
    <xf numFmtId="1" fontId="1" fillId="0" borderId="16" xfId="0" applyNumberFormat="1" applyFont="1" applyBorder="1" applyAlignment="1">
      <alignment horizontal="center" vertical="center" wrapText="1"/>
    </xf>
    <xf numFmtId="1" fontId="4" fillId="0" borderId="19" xfId="0" applyNumberFormat="1" applyFont="1" applyBorder="1" applyAlignment="1">
      <alignment horizontal="center" vertical="center"/>
    </xf>
    <xf numFmtId="164" fontId="2" fillId="0" borderId="0" xfId="0" applyNumberFormat="1" applyFont="1"/>
    <xf numFmtId="164" fontId="1" fillId="0" borderId="0" xfId="0" applyNumberFormat="1" applyFont="1" applyAlignment="1">
      <alignment horizontal="center" wrapText="1"/>
    </xf>
    <xf numFmtId="0" fontId="8" fillId="0" borderId="0" xfId="0" applyFont="1"/>
    <xf numFmtId="0" fontId="1" fillId="0" borderId="40" xfId="0" applyFont="1" applyBorder="1" applyAlignment="1">
      <alignment horizontal="center" vertical="center"/>
    </xf>
    <xf numFmtId="2" fontId="4" fillId="0" borderId="37" xfId="0" applyNumberFormat="1" applyFont="1" applyBorder="1" applyAlignment="1">
      <alignment horizontal="center" vertical="center"/>
    </xf>
    <xf numFmtId="2" fontId="4" fillId="0" borderId="38" xfId="0" applyNumberFormat="1" applyFont="1" applyBorder="1" applyAlignment="1">
      <alignment horizontal="center" vertical="center"/>
    </xf>
    <xf numFmtId="165" fontId="4" fillId="0" borderId="38" xfId="0" applyNumberFormat="1" applyFont="1" applyBorder="1" applyAlignment="1">
      <alignment horizontal="center" vertical="center"/>
    </xf>
    <xf numFmtId="167" fontId="4" fillId="0" borderId="38" xfId="0" applyNumberFormat="1" applyFont="1" applyBorder="1" applyAlignment="1">
      <alignment horizontal="center" vertical="center"/>
    </xf>
    <xf numFmtId="1" fontId="4" fillId="0" borderId="32" xfId="0" applyNumberFormat="1" applyFont="1" applyBorder="1" applyAlignment="1">
      <alignment horizontal="center" vertical="center" wrapText="1"/>
    </xf>
    <xf numFmtId="1" fontId="1" fillId="0" borderId="24" xfId="0" applyNumberFormat="1" applyFont="1" applyBorder="1" applyAlignment="1">
      <alignment horizontal="center" vertical="center" wrapText="1"/>
    </xf>
    <xf numFmtId="1" fontId="4" fillId="0" borderId="38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165" fontId="4" fillId="0" borderId="33" xfId="0" applyNumberFormat="1" applyFont="1" applyBorder="1" applyAlignment="1">
      <alignment horizontal="center" vertical="center" wrapText="1"/>
    </xf>
    <xf numFmtId="165" fontId="1" fillId="0" borderId="19" xfId="0" applyNumberFormat="1" applyFont="1" applyBorder="1" applyAlignment="1">
      <alignment horizontal="center" vertical="center" wrapText="1"/>
    </xf>
    <xf numFmtId="2" fontId="4" fillId="0" borderId="31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0" fontId="6" fillId="0" borderId="0" xfId="0" applyFont="1"/>
    <xf numFmtId="1" fontId="4" fillId="0" borderId="37" xfId="0" applyNumberFormat="1" applyFont="1" applyBorder="1" applyAlignment="1">
      <alignment horizontal="center" vertical="center" wrapText="1"/>
    </xf>
    <xf numFmtId="2" fontId="1" fillId="0" borderId="36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165" fontId="1" fillId="0" borderId="37" xfId="0" applyNumberFormat="1" applyFont="1" applyBorder="1" applyAlignment="1">
      <alignment horizontal="center" vertical="center" wrapText="1"/>
    </xf>
    <xf numFmtId="166" fontId="1" fillId="0" borderId="37" xfId="0" applyNumberFormat="1" applyFont="1" applyBorder="1" applyAlignment="1">
      <alignment horizontal="center" vertical="center" wrapText="1"/>
    </xf>
    <xf numFmtId="1" fontId="1" fillId="0" borderId="37" xfId="0" applyNumberFormat="1" applyFont="1" applyBorder="1" applyAlignment="1">
      <alignment horizontal="center" vertical="center" wrapText="1"/>
    </xf>
    <xf numFmtId="1" fontId="4" fillId="0" borderId="39" xfId="0" applyNumberFormat="1" applyFont="1" applyBorder="1" applyAlignment="1">
      <alignment horizontal="center" vertical="center" wrapText="1"/>
    </xf>
    <xf numFmtId="1" fontId="1" fillId="0" borderId="39" xfId="0" applyNumberFormat="1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57CD1-EB2D-4938-873B-8FB64A821ED0}">
  <dimension ref="B3"/>
  <sheetViews>
    <sheetView workbookViewId="0">
      <selection activeCell="D36" sqref="D36"/>
    </sheetView>
  </sheetViews>
  <sheetFormatPr defaultRowHeight="12.75" x14ac:dyDescent="0.2"/>
  <cols>
    <col min="1" max="16384" width="9.140625" style="1"/>
  </cols>
  <sheetData>
    <row r="3" spans="2:2" ht="15.75" x14ac:dyDescent="0.25">
      <c r="B3" s="135" t="s">
        <v>1281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7012B-AA4D-4C29-A557-6F0E99908138}">
  <dimension ref="B1:AS33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Q27" sqref="Q27"/>
    </sheetView>
  </sheetViews>
  <sheetFormatPr defaultRowHeight="12.75" x14ac:dyDescent="0.2"/>
  <cols>
    <col min="1" max="1" width="2.5703125" style="1" customWidth="1"/>
    <col min="2" max="2" width="7.5703125" style="1" customWidth="1"/>
    <col min="3" max="15" width="9.140625" style="1"/>
    <col min="16" max="16" width="9.5703125" style="1" bestFit="1" customWidth="1"/>
    <col min="17" max="20" width="9.140625" style="1"/>
    <col min="21" max="21" width="9.5703125" style="1" bestFit="1" customWidth="1"/>
    <col min="22" max="25" width="9.140625" style="1"/>
    <col min="26" max="26" width="3.5703125" style="1" customWidth="1"/>
    <col min="27" max="27" width="10" style="1" customWidth="1"/>
    <col min="28" max="28" width="9.85546875" style="1" customWidth="1"/>
    <col min="29" max="29" width="9.5703125" style="1" customWidth="1"/>
    <col min="30" max="30" width="9.42578125" style="1" customWidth="1"/>
    <col min="31" max="31" width="10" style="1" customWidth="1"/>
    <col min="32" max="37" width="9.28515625" style="1" customWidth="1"/>
    <col min="38" max="39" width="9.140625" style="1"/>
    <col min="40" max="40" width="9.5703125" style="1" bestFit="1" customWidth="1"/>
    <col min="41" max="45" width="9.140625" style="1"/>
    <col min="46" max="46" width="4.5703125" style="1" customWidth="1"/>
    <col min="47" max="16384" width="9.140625" style="1"/>
  </cols>
  <sheetData>
    <row r="1" spans="2:45" ht="13.5" thickBot="1" x14ac:dyDescent="0.25"/>
    <row r="2" spans="2:45" s="3" customFormat="1" ht="17.25" customHeight="1" thickBot="1" x14ac:dyDescent="0.25">
      <c r="B2" s="145" t="s">
        <v>1282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7"/>
      <c r="AA2" s="145" t="s">
        <v>1279</v>
      </c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7"/>
    </row>
    <row r="3" spans="2:45" ht="13.5" thickBot="1" x14ac:dyDescent="0.25"/>
    <row r="4" spans="2:45" ht="24" customHeight="1" thickTop="1" thickBot="1" x14ac:dyDescent="0.25">
      <c r="B4" s="4" t="s">
        <v>72</v>
      </c>
      <c r="C4" s="5">
        <v>2000</v>
      </c>
      <c r="D4" s="5">
        <v>2001</v>
      </c>
      <c r="E4" s="5">
        <v>2002</v>
      </c>
      <c r="F4" s="5">
        <v>2003</v>
      </c>
      <c r="G4" s="5">
        <v>2004</v>
      </c>
      <c r="H4" s="5">
        <v>2005</v>
      </c>
      <c r="I4" s="5">
        <v>2006</v>
      </c>
      <c r="J4" s="5">
        <v>2007</v>
      </c>
      <c r="K4" s="5">
        <v>2008</v>
      </c>
      <c r="L4" s="5">
        <v>2009</v>
      </c>
      <c r="M4" s="6">
        <v>2010</v>
      </c>
      <c r="N4" s="6">
        <v>2011</v>
      </c>
      <c r="O4" s="6">
        <v>2012</v>
      </c>
      <c r="P4" s="6">
        <v>2013</v>
      </c>
      <c r="Q4" s="7">
        <v>2014</v>
      </c>
      <c r="R4" s="7">
        <v>2015</v>
      </c>
      <c r="S4" s="7">
        <v>2016</v>
      </c>
      <c r="T4" s="7">
        <v>2017</v>
      </c>
      <c r="U4" s="7">
        <v>2018</v>
      </c>
      <c r="V4" s="7">
        <v>2019</v>
      </c>
      <c r="W4" s="7">
        <v>2020</v>
      </c>
      <c r="X4" s="7">
        <v>2021</v>
      </c>
      <c r="Y4" s="8">
        <v>2022</v>
      </c>
      <c r="Z4" s="3"/>
      <c r="AA4" s="9" t="s">
        <v>452</v>
      </c>
      <c r="AB4" s="5" t="s">
        <v>453</v>
      </c>
      <c r="AC4" s="5" t="s">
        <v>454</v>
      </c>
      <c r="AD4" s="5" t="s">
        <v>455</v>
      </c>
      <c r="AE4" s="5" t="s">
        <v>456</v>
      </c>
      <c r="AF4" s="5" t="s">
        <v>351</v>
      </c>
      <c r="AG4" s="5" t="s">
        <v>564</v>
      </c>
      <c r="AH4" s="5" t="s">
        <v>633</v>
      </c>
      <c r="AI4" s="5" t="s">
        <v>706</v>
      </c>
      <c r="AJ4" s="5" t="s">
        <v>748</v>
      </c>
      <c r="AK4" s="10" t="s">
        <v>749</v>
      </c>
      <c r="AL4" s="11" t="s">
        <v>815</v>
      </c>
      <c r="AM4" s="11" t="s">
        <v>816</v>
      </c>
      <c r="AN4" s="11" t="s">
        <v>833</v>
      </c>
      <c r="AO4" s="11" t="s">
        <v>880</v>
      </c>
      <c r="AP4" s="6" t="s">
        <v>881</v>
      </c>
      <c r="AQ4" s="6" t="s">
        <v>1031</v>
      </c>
      <c r="AR4" s="7" t="s">
        <v>1127</v>
      </c>
      <c r="AS4" s="8" t="s">
        <v>1290</v>
      </c>
    </row>
    <row r="5" spans="2:45" ht="12.75" customHeight="1" thickTop="1" x14ac:dyDescent="0.2">
      <c r="B5" s="12">
        <v>100</v>
      </c>
      <c r="C5" s="13"/>
      <c r="D5" s="14"/>
      <c r="E5" s="13"/>
      <c r="F5" s="13"/>
      <c r="G5" s="14"/>
      <c r="H5" s="13"/>
      <c r="I5" s="14"/>
      <c r="J5" s="14"/>
      <c r="K5" s="14"/>
      <c r="L5" s="14"/>
      <c r="M5" s="15"/>
      <c r="N5" s="15"/>
      <c r="O5" s="15"/>
      <c r="P5" s="15"/>
      <c r="Q5" s="16">
        <v>9.9499999999999993</v>
      </c>
      <c r="R5" s="16"/>
      <c r="S5" s="16">
        <v>9.92</v>
      </c>
      <c r="T5" s="16">
        <v>9.9499999999999993</v>
      </c>
      <c r="U5" s="16">
        <v>9.94</v>
      </c>
      <c r="V5" s="17">
        <v>9.9499999999999993</v>
      </c>
      <c r="W5" s="16"/>
      <c r="X5" s="17">
        <v>9.89</v>
      </c>
      <c r="Y5" s="18">
        <v>9.91</v>
      </c>
      <c r="Z5" s="19"/>
      <c r="AA5" s="20"/>
      <c r="AB5" s="21"/>
      <c r="AC5" s="21"/>
      <c r="AD5" s="21"/>
      <c r="AE5" s="21"/>
      <c r="AF5" s="21"/>
      <c r="AG5" s="21"/>
      <c r="AH5" s="21"/>
      <c r="AI5" s="21"/>
      <c r="AJ5" s="21"/>
      <c r="AK5" s="22"/>
      <c r="AL5" s="23"/>
      <c r="AM5" s="23"/>
      <c r="AN5" s="23"/>
      <c r="AO5" s="23"/>
      <c r="AP5" s="21"/>
      <c r="AQ5" s="21">
        <f>(SUM(S5:V5))/4</f>
        <v>9.9399999999999977</v>
      </c>
      <c r="AR5" s="86">
        <v>9.93</v>
      </c>
      <c r="AS5" s="18">
        <f>(V5+X5+Y5)/3</f>
        <v>9.9166666666666661</v>
      </c>
    </row>
    <row r="6" spans="2:45" ht="12.75" customHeight="1" x14ac:dyDescent="0.2">
      <c r="B6" s="12">
        <v>200</v>
      </c>
      <c r="C6" s="14"/>
      <c r="D6" s="13"/>
      <c r="E6" s="13"/>
      <c r="F6" s="13"/>
      <c r="G6" s="13"/>
      <c r="H6" s="13"/>
      <c r="I6" s="13"/>
      <c r="J6" s="13"/>
      <c r="K6" s="13"/>
      <c r="L6" s="13"/>
      <c r="M6" s="25"/>
      <c r="N6" s="25"/>
      <c r="O6" s="25"/>
      <c r="P6" s="25"/>
      <c r="Q6" s="26">
        <v>19.98</v>
      </c>
      <c r="R6" s="26"/>
      <c r="S6" s="26">
        <v>19.920000000000002</v>
      </c>
      <c r="T6" s="26">
        <v>20.010000000000002</v>
      </c>
      <c r="U6" s="26">
        <v>19.93</v>
      </c>
      <c r="V6" s="27">
        <v>19.88</v>
      </c>
      <c r="W6" s="26"/>
      <c r="X6" s="27">
        <v>20.059999999999999</v>
      </c>
      <c r="Y6" s="28">
        <v>19.87</v>
      </c>
      <c r="Z6" s="19"/>
      <c r="AA6" s="29"/>
      <c r="AB6" s="30"/>
      <c r="AC6" s="30"/>
      <c r="AD6" s="30"/>
      <c r="AE6" s="30"/>
      <c r="AF6" s="30"/>
      <c r="AG6" s="30"/>
      <c r="AH6" s="30"/>
      <c r="AI6" s="30"/>
      <c r="AJ6" s="30"/>
      <c r="AK6" s="22"/>
      <c r="AL6" s="31"/>
      <c r="AM6" s="31"/>
      <c r="AN6" s="31"/>
      <c r="AO6" s="31"/>
      <c r="AP6" s="32"/>
      <c r="AQ6" s="32">
        <f>(SUM(S6:V6))/4</f>
        <v>19.935000000000002</v>
      </c>
      <c r="AR6" s="87">
        <v>19.97</v>
      </c>
      <c r="AS6" s="28">
        <f t="shared" ref="AS6:AS25" si="0">(V6+X6+Y6)/3</f>
        <v>19.936666666666667</v>
      </c>
    </row>
    <row r="7" spans="2:45" ht="12.75" customHeight="1" x14ac:dyDescent="0.2">
      <c r="B7" s="12">
        <v>400</v>
      </c>
      <c r="C7" s="14"/>
      <c r="D7" s="14"/>
      <c r="E7" s="13"/>
      <c r="F7" s="13"/>
      <c r="G7" s="14"/>
      <c r="H7" s="14"/>
      <c r="I7" s="14"/>
      <c r="J7" s="14"/>
      <c r="K7" s="14"/>
      <c r="L7" s="14"/>
      <c r="M7" s="25"/>
      <c r="N7" s="25"/>
      <c r="O7" s="25"/>
      <c r="P7" s="25"/>
      <c r="Q7" s="26">
        <v>44.53</v>
      </c>
      <c r="R7" s="26"/>
      <c r="S7" s="26">
        <v>44.36</v>
      </c>
      <c r="T7" s="26">
        <v>44.47</v>
      </c>
      <c r="U7" s="26">
        <v>44.33</v>
      </c>
      <c r="V7" s="27">
        <v>44.4</v>
      </c>
      <c r="W7" s="26"/>
      <c r="X7" s="27">
        <v>44.48</v>
      </c>
      <c r="Y7" s="28">
        <v>44.43</v>
      </c>
      <c r="Z7" s="19"/>
      <c r="AA7" s="29"/>
      <c r="AB7" s="30"/>
      <c r="AC7" s="30"/>
      <c r="AD7" s="30"/>
      <c r="AE7" s="30"/>
      <c r="AF7" s="30"/>
      <c r="AG7" s="30"/>
      <c r="AH7" s="30"/>
      <c r="AI7" s="30"/>
      <c r="AJ7" s="30"/>
      <c r="AK7" s="22"/>
      <c r="AL7" s="31"/>
      <c r="AM7" s="31"/>
      <c r="AN7" s="31"/>
      <c r="AO7" s="31"/>
      <c r="AP7" s="32"/>
      <c r="AQ7" s="32">
        <f>(SUM(S7:V7))/4</f>
        <v>44.39</v>
      </c>
      <c r="AR7" s="87">
        <v>44.43</v>
      </c>
      <c r="AS7" s="28">
        <f t="shared" si="0"/>
        <v>44.436666666666667</v>
      </c>
    </row>
    <row r="8" spans="2:45" ht="12.75" customHeight="1" x14ac:dyDescent="0.2">
      <c r="B8" s="12">
        <v>800</v>
      </c>
      <c r="C8" s="14"/>
      <c r="D8" s="14"/>
      <c r="E8" s="13"/>
      <c r="F8" s="13"/>
      <c r="G8" s="14"/>
      <c r="H8" s="14"/>
      <c r="I8" s="14"/>
      <c r="J8" s="14"/>
      <c r="K8" s="14"/>
      <c r="L8" s="14"/>
      <c r="M8" s="25"/>
      <c r="N8" s="34"/>
      <c r="O8" s="34"/>
      <c r="P8" s="34"/>
      <c r="Q8" s="35" t="s">
        <v>1392</v>
      </c>
      <c r="R8" s="35"/>
      <c r="S8" s="35" t="s">
        <v>1204</v>
      </c>
      <c r="T8" s="35" t="s">
        <v>1190</v>
      </c>
      <c r="U8" s="35" t="s">
        <v>1176</v>
      </c>
      <c r="V8" s="36" t="s">
        <v>1162</v>
      </c>
      <c r="W8" s="35"/>
      <c r="X8" s="36" t="s">
        <v>1148</v>
      </c>
      <c r="Y8" s="37" t="s">
        <v>1283</v>
      </c>
      <c r="Z8" s="19"/>
      <c r="AA8" s="29"/>
      <c r="AB8" s="30"/>
      <c r="AC8" s="30"/>
      <c r="AD8" s="30"/>
      <c r="AE8" s="30"/>
      <c r="AF8" s="30"/>
      <c r="AG8" s="30"/>
      <c r="AH8" s="30"/>
      <c r="AI8" s="30"/>
      <c r="AJ8" s="30"/>
      <c r="AK8" s="22"/>
      <c r="AL8" s="38"/>
      <c r="AM8" s="38"/>
      <c r="AN8" s="38"/>
      <c r="AO8" s="31"/>
      <c r="AP8" s="32"/>
      <c r="AQ8" s="32" t="s">
        <v>1272</v>
      </c>
      <c r="AR8" s="87" t="s">
        <v>1229</v>
      </c>
      <c r="AS8" s="37" t="s">
        <v>1283</v>
      </c>
    </row>
    <row r="9" spans="2:45" ht="12.75" customHeight="1" x14ac:dyDescent="0.2">
      <c r="B9" s="12">
        <v>1500</v>
      </c>
      <c r="C9" s="14"/>
      <c r="D9" s="14"/>
      <c r="E9" s="13"/>
      <c r="F9" s="13"/>
      <c r="G9" s="14"/>
      <c r="H9" s="14"/>
      <c r="I9" s="14"/>
      <c r="J9" s="14"/>
      <c r="K9" s="14"/>
      <c r="L9" s="14"/>
      <c r="M9" s="25"/>
      <c r="N9" s="34"/>
      <c r="O9" s="34"/>
      <c r="P9" s="34"/>
      <c r="Q9" s="35" t="s">
        <v>1393</v>
      </c>
      <c r="R9" s="35"/>
      <c r="S9" s="35" t="s">
        <v>1205</v>
      </c>
      <c r="T9" s="35" t="s">
        <v>1191</v>
      </c>
      <c r="U9" s="35" t="s">
        <v>1177</v>
      </c>
      <c r="V9" s="36" t="s">
        <v>1163</v>
      </c>
      <c r="W9" s="35"/>
      <c r="X9" s="36" t="s">
        <v>1149</v>
      </c>
      <c r="Y9" s="37" t="s">
        <v>1284</v>
      </c>
      <c r="Z9" s="19"/>
      <c r="AA9" s="29"/>
      <c r="AB9" s="30"/>
      <c r="AC9" s="30"/>
      <c r="AD9" s="30"/>
      <c r="AE9" s="30"/>
      <c r="AF9" s="30"/>
      <c r="AG9" s="30"/>
      <c r="AH9" s="30"/>
      <c r="AI9" s="30"/>
      <c r="AJ9" s="30"/>
      <c r="AK9" s="22"/>
      <c r="AL9" s="38"/>
      <c r="AM9" s="38"/>
      <c r="AN9" s="38"/>
      <c r="AO9" s="31"/>
      <c r="AP9" s="32"/>
      <c r="AQ9" s="32" t="s">
        <v>1273</v>
      </c>
      <c r="AR9" s="87" t="s">
        <v>1230</v>
      </c>
      <c r="AS9" s="37" t="s">
        <v>1291</v>
      </c>
    </row>
    <row r="10" spans="2:45" ht="12.75" customHeight="1" x14ac:dyDescent="0.2">
      <c r="B10" s="12" t="s">
        <v>73</v>
      </c>
      <c r="C10" s="14"/>
      <c r="D10" s="14"/>
      <c r="E10" s="13"/>
      <c r="F10" s="13"/>
      <c r="G10" s="14"/>
      <c r="H10" s="14"/>
      <c r="I10" s="14"/>
      <c r="J10" s="14"/>
      <c r="K10" s="14"/>
      <c r="L10" s="14"/>
      <c r="M10" s="25"/>
      <c r="N10" s="34"/>
      <c r="O10" s="34"/>
      <c r="P10" s="34"/>
      <c r="Q10" s="35" t="s">
        <v>1394</v>
      </c>
      <c r="R10" s="35"/>
      <c r="S10" s="35" t="s">
        <v>1206</v>
      </c>
      <c r="T10" s="35" t="s">
        <v>1192</v>
      </c>
      <c r="U10" s="35" t="s">
        <v>1178</v>
      </c>
      <c r="V10" s="36" t="s">
        <v>1164</v>
      </c>
      <c r="W10" s="35"/>
      <c r="X10" s="36" t="s">
        <v>1150</v>
      </c>
      <c r="Y10" s="37" t="s">
        <v>1285</v>
      </c>
      <c r="Z10" s="19"/>
      <c r="AA10" s="29"/>
      <c r="AB10" s="30"/>
      <c r="AC10" s="30"/>
      <c r="AD10" s="30"/>
      <c r="AE10" s="30"/>
      <c r="AF10" s="30"/>
      <c r="AG10" s="30"/>
      <c r="AH10" s="30"/>
      <c r="AI10" s="30"/>
      <c r="AJ10" s="30"/>
      <c r="AK10" s="22"/>
      <c r="AL10" s="38"/>
      <c r="AM10" s="38"/>
      <c r="AN10" s="38"/>
      <c r="AO10" s="31"/>
      <c r="AP10" s="32"/>
      <c r="AQ10" s="32" t="s">
        <v>1274</v>
      </c>
      <c r="AR10" s="87" t="s">
        <v>1231</v>
      </c>
      <c r="AS10" s="37" t="s">
        <v>1292</v>
      </c>
    </row>
    <row r="11" spans="2:45" ht="12.75" customHeight="1" x14ac:dyDescent="0.2">
      <c r="B11" s="12" t="s">
        <v>74</v>
      </c>
      <c r="C11" s="14"/>
      <c r="D11" s="14"/>
      <c r="E11" s="13"/>
      <c r="F11" s="13"/>
      <c r="G11" s="14"/>
      <c r="H11" s="14"/>
      <c r="I11" s="14"/>
      <c r="J11" s="14"/>
      <c r="K11" s="14"/>
      <c r="L11" s="14"/>
      <c r="M11" s="25"/>
      <c r="N11" s="34"/>
      <c r="O11" s="34"/>
      <c r="P11" s="34"/>
      <c r="Q11" s="35" t="s">
        <v>1395</v>
      </c>
      <c r="R11" s="35"/>
      <c r="S11" s="35" t="s">
        <v>1207</v>
      </c>
      <c r="T11" s="35" t="s">
        <v>1193</v>
      </c>
      <c r="U11" s="35" t="s">
        <v>1179</v>
      </c>
      <c r="V11" s="36" t="s">
        <v>1165</v>
      </c>
      <c r="W11" s="35"/>
      <c r="X11" s="36" t="s">
        <v>1151</v>
      </c>
      <c r="Y11" s="37" t="s">
        <v>1286</v>
      </c>
      <c r="Z11" s="19"/>
      <c r="AA11" s="29"/>
      <c r="AB11" s="30"/>
      <c r="AC11" s="30"/>
      <c r="AD11" s="30"/>
      <c r="AE11" s="30"/>
      <c r="AF11" s="30"/>
      <c r="AG11" s="30"/>
      <c r="AH11" s="30"/>
      <c r="AI11" s="30"/>
      <c r="AJ11" s="30"/>
      <c r="AK11" s="22"/>
      <c r="AL11" s="38"/>
      <c r="AM11" s="38"/>
      <c r="AN11" s="38"/>
      <c r="AO11" s="31"/>
      <c r="AP11" s="32"/>
      <c r="AQ11" s="32" t="s">
        <v>1275</v>
      </c>
      <c r="AR11" s="87" t="s">
        <v>1232</v>
      </c>
      <c r="AS11" s="37" t="s">
        <v>1293</v>
      </c>
    </row>
    <row r="12" spans="2:45" ht="12.75" customHeight="1" x14ac:dyDescent="0.2">
      <c r="B12" s="12" t="s">
        <v>75</v>
      </c>
      <c r="C12" s="14"/>
      <c r="D12" s="14"/>
      <c r="E12" s="13"/>
      <c r="F12" s="13"/>
      <c r="G12" s="14"/>
      <c r="H12" s="14"/>
      <c r="I12" s="14"/>
      <c r="J12" s="14"/>
      <c r="K12" s="14"/>
      <c r="L12" s="14"/>
      <c r="M12" s="25"/>
      <c r="N12" s="39"/>
      <c r="O12" s="39"/>
      <c r="P12" s="39"/>
      <c r="Q12" s="40" t="s">
        <v>1396</v>
      </c>
      <c r="R12" s="40"/>
      <c r="S12" s="40" t="s">
        <v>886</v>
      </c>
      <c r="T12" s="40" t="s">
        <v>1194</v>
      </c>
      <c r="U12" s="40" t="s">
        <v>1180</v>
      </c>
      <c r="V12" s="41" t="s">
        <v>1166</v>
      </c>
      <c r="W12" s="40"/>
      <c r="X12" s="41" t="s">
        <v>1152</v>
      </c>
      <c r="Y12" s="42" t="s">
        <v>1287</v>
      </c>
      <c r="Z12" s="43"/>
      <c r="AA12" s="29"/>
      <c r="AB12" s="30"/>
      <c r="AC12" s="30"/>
      <c r="AD12" s="30"/>
      <c r="AE12" s="30"/>
      <c r="AF12" s="30"/>
      <c r="AG12" s="30"/>
      <c r="AH12" s="30"/>
      <c r="AI12" s="30"/>
      <c r="AJ12" s="30"/>
      <c r="AK12" s="22"/>
      <c r="AL12" s="44"/>
      <c r="AM12" s="44"/>
      <c r="AN12" s="44"/>
      <c r="AO12" s="31"/>
      <c r="AP12" s="32"/>
      <c r="AQ12" s="32" t="s">
        <v>1276</v>
      </c>
      <c r="AR12" s="87" t="s">
        <v>1166</v>
      </c>
      <c r="AS12" s="42" t="s">
        <v>1294</v>
      </c>
    </row>
    <row r="13" spans="2:45" ht="12.75" customHeight="1" x14ac:dyDescent="0.2">
      <c r="B13" s="12" t="s">
        <v>76</v>
      </c>
      <c r="C13" s="13"/>
      <c r="D13" s="14"/>
      <c r="E13" s="13"/>
      <c r="F13" s="13"/>
      <c r="G13" s="13"/>
      <c r="H13" s="13"/>
      <c r="I13" s="13"/>
      <c r="J13" s="13"/>
      <c r="K13" s="13"/>
      <c r="L13" s="13"/>
      <c r="M13" s="25"/>
      <c r="N13" s="25"/>
      <c r="O13" s="25"/>
      <c r="P13" s="25"/>
      <c r="Q13" s="26">
        <v>13.16</v>
      </c>
      <c r="R13" s="26"/>
      <c r="S13" s="26">
        <v>13.18</v>
      </c>
      <c r="T13" s="26">
        <v>13.14</v>
      </c>
      <c r="U13" s="26">
        <v>13.23</v>
      </c>
      <c r="V13" s="27">
        <v>13.17</v>
      </c>
      <c r="W13" s="26"/>
      <c r="X13" s="27">
        <v>13.12</v>
      </c>
      <c r="Y13" s="28">
        <v>13.14</v>
      </c>
      <c r="Z13" s="19"/>
      <c r="AA13" s="29"/>
      <c r="AB13" s="30"/>
      <c r="AC13" s="30"/>
      <c r="AD13" s="30"/>
      <c r="AE13" s="30"/>
      <c r="AF13" s="30"/>
      <c r="AG13" s="30"/>
      <c r="AH13" s="30"/>
      <c r="AI13" s="30"/>
      <c r="AJ13" s="30"/>
      <c r="AK13" s="22"/>
      <c r="AL13" s="31"/>
      <c r="AM13" s="31"/>
      <c r="AN13" s="31"/>
      <c r="AO13" s="31"/>
      <c r="AP13" s="32"/>
      <c r="AQ13" s="32">
        <f>(SUM(S13:V13))/4</f>
        <v>13.18</v>
      </c>
      <c r="AR13" s="87">
        <v>13.16</v>
      </c>
      <c r="AS13" s="28">
        <f t="shared" si="0"/>
        <v>13.143333333333333</v>
      </c>
    </row>
    <row r="14" spans="2:45" ht="12.75" customHeight="1" x14ac:dyDescent="0.2">
      <c r="B14" s="12" t="s">
        <v>77</v>
      </c>
      <c r="C14" s="14"/>
      <c r="D14" s="14"/>
      <c r="E14" s="13"/>
      <c r="F14" s="13"/>
      <c r="G14" s="14"/>
      <c r="H14" s="14"/>
      <c r="I14" s="14"/>
      <c r="J14" s="14"/>
      <c r="K14" s="14"/>
      <c r="L14" s="14"/>
      <c r="M14" s="25"/>
      <c r="N14" s="25"/>
      <c r="O14" s="25"/>
      <c r="P14" s="25"/>
      <c r="Q14" s="26">
        <v>48.65</v>
      </c>
      <c r="R14" s="26"/>
      <c r="S14" s="26">
        <v>48.4</v>
      </c>
      <c r="T14" s="26">
        <v>48.31</v>
      </c>
      <c r="U14" s="26">
        <v>48.3</v>
      </c>
      <c r="V14" s="27">
        <v>48.3</v>
      </c>
      <c r="W14" s="26"/>
      <c r="X14" s="27">
        <v>47.93</v>
      </c>
      <c r="Y14" s="28">
        <v>47.82</v>
      </c>
      <c r="Z14" s="19"/>
      <c r="AA14" s="29"/>
      <c r="AB14" s="30"/>
      <c r="AC14" s="30"/>
      <c r="AD14" s="30"/>
      <c r="AE14" s="30"/>
      <c r="AF14" s="30"/>
      <c r="AG14" s="30"/>
      <c r="AH14" s="30"/>
      <c r="AI14" s="30"/>
      <c r="AJ14" s="30"/>
      <c r="AK14" s="22"/>
      <c r="AL14" s="31"/>
      <c r="AM14" s="31"/>
      <c r="AN14" s="31"/>
      <c r="AO14" s="31"/>
      <c r="AP14" s="32"/>
      <c r="AQ14" s="32">
        <f>(SUM(S14:V14))/4</f>
        <v>48.327500000000001</v>
      </c>
      <c r="AR14" s="87">
        <v>48.16</v>
      </c>
      <c r="AS14" s="28">
        <f t="shared" si="0"/>
        <v>48.016666666666659</v>
      </c>
    </row>
    <row r="15" spans="2:45" ht="12.75" customHeight="1" x14ac:dyDescent="0.2">
      <c r="B15" s="12" t="s">
        <v>78</v>
      </c>
      <c r="C15" s="45"/>
      <c r="D15" s="46"/>
      <c r="E15" s="30"/>
      <c r="F15" s="30"/>
      <c r="G15" s="30"/>
      <c r="H15" s="30"/>
      <c r="I15" s="30"/>
      <c r="J15" s="30"/>
      <c r="K15" s="30"/>
      <c r="L15" s="30"/>
      <c r="M15" s="25"/>
      <c r="N15" s="34"/>
      <c r="O15" s="34"/>
      <c r="P15" s="34"/>
      <c r="Q15" s="35" t="s">
        <v>1397</v>
      </c>
      <c r="R15" s="35"/>
      <c r="S15" s="35" t="s">
        <v>1208</v>
      </c>
      <c r="T15" s="35" t="s">
        <v>1195</v>
      </c>
      <c r="U15" s="35" t="s">
        <v>1181</v>
      </c>
      <c r="V15" s="36" t="s">
        <v>1167</v>
      </c>
      <c r="W15" s="35"/>
      <c r="X15" s="36" t="s">
        <v>1153</v>
      </c>
      <c r="Y15" s="37" t="s">
        <v>1288</v>
      </c>
      <c r="Z15" s="19"/>
      <c r="AA15" s="29"/>
      <c r="AB15" s="30"/>
      <c r="AC15" s="30"/>
      <c r="AD15" s="30"/>
      <c r="AE15" s="30"/>
      <c r="AF15" s="30"/>
      <c r="AG15" s="30"/>
      <c r="AH15" s="30"/>
      <c r="AI15" s="30"/>
      <c r="AJ15" s="30"/>
      <c r="AK15" s="22"/>
      <c r="AL15" s="38"/>
      <c r="AM15" s="38"/>
      <c r="AN15" s="38"/>
      <c r="AO15" s="31"/>
      <c r="AP15" s="32"/>
      <c r="AQ15" s="32" t="s">
        <v>1277</v>
      </c>
      <c r="AR15" s="87" t="s">
        <v>1233</v>
      </c>
      <c r="AS15" s="37" t="s">
        <v>1295</v>
      </c>
    </row>
    <row r="16" spans="2:45" ht="12.75" customHeight="1" x14ac:dyDescent="0.2">
      <c r="B16" s="12" t="s">
        <v>79</v>
      </c>
      <c r="C16" s="29"/>
      <c r="D16" s="30"/>
      <c r="E16" s="30"/>
      <c r="F16" s="30"/>
      <c r="G16" s="30"/>
      <c r="H16" s="30"/>
      <c r="I16" s="30"/>
      <c r="J16" s="30"/>
      <c r="K16" s="30"/>
      <c r="L16" s="30"/>
      <c r="M16" s="25"/>
      <c r="N16" s="25"/>
      <c r="O16" s="25"/>
      <c r="P16" s="25"/>
      <c r="Q16" s="26">
        <v>2.34</v>
      </c>
      <c r="R16" s="26"/>
      <c r="S16" s="26">
        <v>2.35</v>
      </c>
      <c r="T16" s="26">
        <v>2.31</v>
      </c>
      <c r="U16" s="26">
        <v>2.33</v>
      </c>
      <c r="V16" s="27">
        <v>2.31</v>
      </c>
      <c r="W16" s="26"/>
      <c r="X16" s="27">
        <v>2.33</v>
      </c>
      <c r="Y16" s="28">
        <v>2.2999999999999998</v>
      </c>
      <c r="Z16" s="19"/>
      <c r="AA16" s="29"/>
      <c r="AB16" s="30"/>
      <c r="AC16" s="30"/>
      <c r="AD16" s="30"/>
      <c r="AE16" s="30"/>
      <c r="AF16" s="30"/>
      <c r="AG16" s="30"/>
      <c r="AH16" s="30"/>
      <c r="AI16" s="30"/>
      <c r="AJ16" s="30"/>
      <c r="AK16" s="22"/>
      <c r="AL16" s="31"/>
      <c r="AM16" s="31"/>
      <c r="AN16" s="31"/>
      <c r="AO16" s="31"/>
      <c r="AP16" s="32"/>
      <c r="AQ16" s="32">
        <f>(SUM(S16:V16))/4</f>
        <v>2.3250000000000002</v>
      </c>
      <c r="AR16" s="87">
        <v>2.3199999999999998</v>
      </c>
      <c r="AS16" s="28">
        <f t="shared" si="0"/>
        <v>2.3133333333333335</v>
      </c>
    </row>
    <row r="17" spans="2:45" ht="12.75" customHeight="1" x14ac:dyDescent="0.2">
      <c r="B17" s="12" t="s">
        <v>80</v>
      </c>
      <c r="C17" s="29"/>
      <c r="D17" s="30"/>
      <c r="E17" s="30"/>
      <c r="F17" s="30"/>
      <c r="G17" s="30"/>
      <c r="H17" s="30"/>
      <c r="I17" s="30"/>
      <c r="J17" s="30"/>
      <c r="K17" s="30"/>
      <c r="L17" s="30"/>
      <c r="M17" s="25"/>
      <c r="N17" s="25"/>
      <c r="O17" s="25"/>
      <c r="P17" s="25"/>
      <c r="Q17" s="26">
        <v>5.75</v>
      </c>
      <c r="R17" s="26"/>
      <c r="S17" s="26">
        <v>5.77</v>
      </c>
      <c r="T17" s="26">
        <v>5.82</v>
      </c>
      <c r="U17" s="26">
        <v>5.84</v>
      </c>
      <c r="V17" s="27">
        <v>5.83</v>
      </c>
      <c r="W17" s="26"/>
      <c r="X17" s="27">
        <v>5.87</v>
      </c>
      <c r="Y17" s="28">
        <v>5.87</v>
      </c>
      <c r="Z17" s="19"/>
      <c r="AA17" s="29"/>
      <c r="AB17" s="30"/>
      <c r="AC17" s="30"/>
      <c r="AD17" s="30"/>
      <c r="AE17" s="30"/>
      <c r="AF17" s="30"/>
      <c r="AG17" s="30"/>
      <c r="AH17" s="30"/>
      <c r="AI17" s="30"/>
      <c r="AJ17" s="30"/>
      <c r="AK17" s="22"/>
      <c r="AL17" s="31"/>
      <c r="AM17" s="31"/>
      <c r="AN17" s="31"/>
      <c r="AO17" s="31"/>
      <c r="AP17" s="32"/>
      <c r="AQ17" s="32">
        <f t="shared" ref="AQ17:AQ25" si="1">(SUM(S17:V17))/4</f>
        <v>5.8149999999999995</v>
      </c>
      <c r="AR17" s="87">
        <v>5.84</v>
      </c>
      <c r="AS17" s="28">
        <f t="shared" si="0"/>
        <v>5.8566666666666665</v>
      </c>
    </row>
    <row r="18" spans="2:45" ht="12.75" customHeight="1" x14ac:dyDescent="0.2">
      <c r="B18" s="12" t="s">
        <v>81</v>
      </c>
      <c r="C18" s="29"/>
      <c r="D18" s="30"/>
      <c r="E18" s="30"/>
      <c r="F18" s="30"/>
      <c r="G18" s="30"/>
      <c r="H18" s="30"/>
      <c r="I18" s="30"/>
      <c r="J18" s="30"/>
      <c r="K18" s="30"/>
      <c r="L18" s="30"/>
      <c r="M18" s="25"/>
      <c r="N18" s="25"/>
      <c r="O18" s="25"/>
      <c r="P18" s="25"/>
      <c r="Q18" s="26">
        <v>8.25</v>
      </c>
      <c r="R18" s="26"/>
      <c r="S18" s="26">
        <v>8.31</v>
      </c>
      <c r="T18" s="26">
        <v>8.31</v>
      </c>
      <c r="U18" s="26">
        <v>8.3699999999999992</v>
      </c>
      <c r="V18" s="27">
        <v>8.32</v>
      </c>
      <c r="W18" s="26"/>
      <c r="X18" s="27">
        <v>8.34</v>
      </c>
      <c r="Y18" s="28">
        <v>8.2799999999999994</v>
      </c>
      <c r="Z18" s="19"/>
      <c r="AA18" s="29"/>
      <c r="AB18" s="30"/>
      <c r="AC18" s="30"/>
      <c r="AD18" s="30"/>
      <c r="AE18" s="30"/>
      <c r="AF18" s="30"/>
      <c r="AG18" s="30"/>
      <c r="AH18" s="30"/>
      <c r="AI18" s="30"/>
      <c r="AJ18" s="30"/>
      <c r="AK18" s="22"/>
      <c r="AL18" s="31"/>
      <c r="AM18" s="31"/>
      <c r="AN18" s="31"/>
      <c r="AO18" s="31"/>
      <c r="AP18" s="32"/>
      <c r="AQ18" s="32">
        <f t="shared" si="1"/>
        <v>8.3275000000000006</v>
      </c>
      <c r="AR18" s="87">
        <v>8.33</v>
      </c>
      <c r="AS18" s="28">
        <f t="shared" si="0"/>
        <v>8.3133333333333326</v>
      </c>
    </row>
    <row r="19" spans="2:45" ht="12.75" customHeight="1" x14ac:dyDescent="0.2">
      <c r="B19" s="12" t="s">
        <v>82</v>
      </c>
      <c r="C19" s="29"/>
      <c r="D19" s="30"/>
      <c r="E19" s="30"/>
      <c r="F19" s="30"/>
      <c r="G19" s="30"/>
      <c r="H19" s="30"/>
      <c r="I19" s="30"/>
      <c r="J19" s="30"/>
      <c r="K19" s="30"/>
      <c r="L19" s="30"/>
      <c r="M19" s="25"/>
      <c r="N19" s="25"/>
      <c r="O19" s="25"/>
      <c r="P19" s="25"/>
      <c r="Q19" s="26">
        <v>17.29</v>
      </c>
      <c r="R19" s="26"/>
      <c r="S19" s="26">
        <v>17.16</v>
      </c>
      <c r="T19" s="26">
        <v>17.27</v>
      </c>
      <c r="U19" s="26">
        <v>17.28</v>
      </c>
      <c r="V19" s="27">
        <v>17.399999999999999</v>
      </c>
      <c r="W19" s="26"/>
      <c r="X19" s="27">
        <v>17.34</v>
      </c>
      <c r="Y19" s="28">
        <v>17.27</v>
      </c>
      <c r="Z19" s="19"/>
      <c r="AA19" s="29"/>
      <c r="AB19" s="30"/>
      <c r="AC19" s="30"/>
      <c r="AD19" s="30"/>
      <c r="AE19" s="30"/>
      <c r="AF19" s="30"/>
      <c r="AG19" s="30"/>
      <c r="AH19" s="30"/>
      <c r="AI19" s="30"/>
      <c r="AJ19" s="30"/>
      <c r="AK19" s="22"/>
      <c r="AL19" s="31"/>
      <c r="AM19" s="31"/>
      <c r="AN19" s="31"/>
      <c r="AO19" s="31"/>
      <c r="AP19" s="32"/>
      <c r="AQ19" s="32">
        <f t="shared" si="1"/>
        <v>17.2775</v>
      </c>
      <c r="AR19" s="87">
        <v>17.350000000000001</v>
      </c>
      <c r="AS19" s="28">
        <f t="shared" si="0"/>
        <v>17.336666666666662</v>
      </c>
    </row>
    <row r="20" spans="2:45" ht="12.75" customHeight="1" x14ac:dyDescent="0.2">
      <c r="B20" s="12" t="s">
        <v>83</v>
      </c>
      <c r="C20" s="29"/>
      <c r="D20" s="30"/>
      <c r="E20" s="30"/>
      <c r="F20" s="30"/>
      <c r="G20" s="30"/>
      <c r="H20" s="30"/>
      <c r="I20" s="30"/>
      <c r="J20" s="30"/>
      <c r="K20" s="30"/>
      <c r="L20" s="30"/>
      <c r="M20" s="25"/>
      <c r="N20" s="25"/>
      <c r="O20" s="25"/>
      <c r="P20" s="25"/>
      <c r="Q20" s="26">
        <v>21.1</v>
      </c>
      <c r="R20" s="26"/>
      <c r="S20" s="26">
        <v>21.23</v>
      </c>
      <c r="T20" s="26">
        <v>21.87</v>
      </c>
      <c r="U20" s="26">
        <v>21.63</v>
      </c>
      <c r="V20" s="27">
        <v>22.22</v>
      </c>
      <c r="W20" s="26"/>
      <c r="X20" s="27">
        <v>21.88</v>
      </c>
      <c r="Y20" s="28">
        <v>21.9</v>
      </c>
      <c r="Z20" s="19"/>
      <c r="AA20" s="29"/>
      <c r="AB20" s="30"/>
      <c r="AC20" s="30"/>
      <c r="AD20" s="30"/>
      <c r="AE20" s="30"/>
      <c r="AF20" s="30"/>
      <c r="AG20" s="30"/>
      <c r="AH20" s="30"/>
      <c r="AI20" s="30"/>
      <c r="AJ20" s="30"/>
      <c r="AK20" s="22"/>
      <c r="AL20" s="31"/>
      <c r="AM20" s="31"/>
      <c r="AN20" s="31"/>
      <c r="AO20" s="31"/>
      <c r="AP20" s="32"/>
      <c r="AQ20" s="32">
        <f t="shared" si="1"/>
        <v>21.737500000000001</v>
      </c>
      <c r="AR20" s="87">
        <v>21.97</v>
      </c>
      <c r="AS20" s="28">
        <f t="shared" si="0"/>
        <v>22</v>
      </c>
    </row>
    <row r="21" spans="2:45" ht="12.75" customHeight="1" x14ac:dyDescent="0.2">
      <c r="B21" s="12" t="s">
        <v>84</v>
      </c>
      <c r="C21" s="29"/>
      <c r="D21" s="30"/>
      <c r="E21" s="30"/>
      <c r="F21" s="30"/>
      <c r="G21" s="30"/>
      <c r="H21" s="30"/>
      <c r="I21" s="30"/>
      <c r="J21" s="30"/>
      <c r="K21" s="30"/>
      <c r="L21" s="30"/>
      <c r="M21" s="25"/>
      <c r="N21" s="25"/>
      <c r="O21" s="25"/>
      <c r="P21" s="25"/>
      <c r="Q21" s="26">
        <v>66.37</v>
      </c>
      <c r="R21" s="26"/>
      <c r="S21" s="26">
        <v>67.260000000000005</v>
      </c>
      <c r="T21" s="26">
        <v>66.67</v>
      </c>
      <c r="U21" s="26">
        <v>67.72</v>
      </c>
      <c r="V21" s="27">
        <v>67.319999999999993</v>
      </c>
      <c r="W21" s="26"/>
      <c r="X21" s="27">
        <v>67.47</v>
      </c>
      <c r="Y21" s="28">
        <v>67.260000000000005</v>
      </c>
      <c r="Z21" s="19"/>
      <c r="AA21" s="29"/>
      <c r="AB21" s="30"/>
      <c r="AC21" s="30"/>
      <c r="AD21" s="30"/>
      <c r="AE21" s="30"/>
      <c r="AF21" s="30"/>
      <c r="AG21" s="30"/>
      <c r="AH21" s="30"/>
      <c r="AI21" s="30"/>
      <c r="AJ21" s="30"/>
      <c r="AK21" s="22"/>
      <c r="AL21" s="31"/>
      <c r="AM21" s="31"/>
      <c r="AN21" s="31"/>
      <c r="AO21" s="31"/>
      <c r="AP21" s="32"/>
      <c r="AQ21" s="32">
        <f t="shared" si="1"/>
        <v>67.242500000000007</v>
      </c>
      <c r="AR21" s="87">
        <v>67.34</v>
      </c>
      <c r="AS21" s="28">
        <f t="shared" si="0"/>
        <v>67.350000000000009</v>
      </c>
    </row>
    <row r="22" spans="2:45" ht="12.75" customHeight="1" x14ac:dyDescent="0.2">
      <c r="B22" s="12" t="s">
        <v>85</v>
      </c>
      <c r="C22" s="29"/>
      <c r="D22" s="30"/>
      <c r="E22" s="30"/>
      <c r="F22" s="30"/>
      <c r="G22" s="30"/>
      <c r="H22" s="30"/>
      <c r="I22" s="30"/>
      <c r="J22" s="30"/>
      <c r="K22" s="30"/>
      <c r="L22" s="30"/>
      <c r="M22" s="25"/>
      <c r="N22" s="25"/>
      <c r="O22" s="25"/>
      <c r="P22" s="25"/>
      <c r="Q22" s="26">
        <v>78.58</v>
      </c>
      <c r="R22" s="26"/>
      <c r="S22" s="26">
        <v>78.19</v>
      </c>
      <c r="T22" s="26">
        <v>77.87</v>
      </c>
      <c r="U22" s="26">
        <v>78.040000000000006</v>
      </c>
      <c r="V22" s="27">
        <v>78.25</v>
      </c>
      <c r="W22" s="26"/>
      <c r="X22" s="27">
        <v>79.27</v>
      </c>
      <c r="Y22" s="28">
        <v>78.83</v>
      </c>
      <c r="Z22" s="19"/>
      <c r="AA22" s="29"/>
      <c r="AB22" s="30"/>
      <c r="AC22" s="30"/>
      <c r="AD22" s="30"/>
      <c r="AE22" s="30"/>
      <c r="AF22" s="30"/>
      <c r="AG22" s="30"/>
      <c r="AH22" s="30"/>
      <c r="AI22" s="30"/>
      <c r="AJ22" s="30"/>
      <c r="AK22" s="22"/>
      <c r="AL22" s="31"/>
      <c r="AM22" s="31"/>
      <c r="AN22" s="31"/>
      <c r="AO22" s="31"/>
      <c r="AP22" s="32"/>
      <c r="AQ22" s="32">
        <f t="shared" si="1"/>
        <v>78.087500000000006</v>
      </c>
      <c r="AR22" s="87">
        <v>78.56</v>
      </c>
      <c r="AS22" s="28">
        <f t="shared" si="0"/>
        <v>78.783333333333317</v>
      </c>
    </row>
    <row r="23" spans="2:45" ht="12.75" customHeight="1" x14ac:dyDescent="0.2">
      <c r="B23" s="12" t="s">
        <v>86</v>
      </c>
      <c r="C23" s="29"/>
      <c r="D23" s="30"/>
      <c r="E23" s="30"/>
      <c r="F23" s="30"/>
      <c r="G23" s="30"/>
      <c r="H23" s="30"/>
      <c r="I23" s="30"/>
      <c r="J23" s="30"/>
      <c r="K23" s="30"/>
      <c r="L23" s="30"/>
      <c r="M23" s="25"/>
      <c r="N23" s="25"/>
      <c r="O23" s="25"/>
      <c r="P23" s="25"/>
      <c r="Q23" s="26">
        <v>86.61</v>
      </c>
      <c r="R23" s="26"/>
      <c r="S23" s="26">
        <v>87.14</v>
      </c>
      <c r="T23" s="26">
        <v>88.09</v>
      </c>
      <c r="U23" s="26">
        <v>86.37</v>
      </c>
      <c r="V23" s="27">
        <v>87.31</v>
      </c>
      <c r="W23" s="26"/>
      <c r="X23" s="27">
        <v>86.66</v>
      </c>
      <c r="Y23" s="28">
        <v>87.7</v>
      </c>
      <c r="Z23" s="19"/>
      <c r="AA23" s="29"/>
      <c r="AB23" s="30"/>
      <c r="AC23" s="30"/>
      <c r="AD23" s="30"/>
      <c r="AE23" s="30"/>
      <c r="AF23" s="30"/>
      <c r="AG23" s="30"/>
      <c r="AH23" s="30"/>
      <c r="AI23" s="30"/>
      <c r="AJ23" s="30"/>
      <c r="AK23" s="22"/>
      <c r="AL23" s="31"/>
      <c r="AM23" s="31"/>
      <c r="AN23" s="31"/>
      <c r="AO23" s="31"/>
      <c r="AP23" s="32"/>
      <c r="AQ23" s="32">
        <f t="shared" si="1"/>
        <v>87.227500000000006</v>
      </c>
      <c r="AR23" s="87">
        <v>87.05</v>
      </c>
      <c r="AS23" s="28">
        <f t="shared" si="0"/>
        <v>87.223333333333343</v>
      </c>
    </row>
    <row r="24" spans="2:45" ht="12.75" customHeight="1" x14ac:dyDescent="0.2">
      <c r="B24" s="47" t="s">
        <v>1280</v>
      </c>
      <c r="C24" s="48"/>
      <c r="D24" s="49"/>
      <c r="E24" s="49"/>
      <c r="F24" s="49"/>
      <c r="G24" s="49"/>
      <c r="H24" s="49"/>
      <c r="I24" s="49"/>
      <c r="J24" s="49"/>
      <c r="K24" s="49"/>
      <c r="L24" s="49"/>
      <c r="M24" s="50"/>
      <c r="N24" s="50"/>
      <c r="O24" s="50"/>
      <c r="P24" s="50"/>
      <c r="Q24" s="51">
        <v>8356</v>
      </c>
      <c r="R24" s="51"/>
      <c r="S24" s="51">
        <v>8446</v>
      </c>
      <c r="T24" s="51">
        <v>8371</v>
      </c>
      <c r="U24" s="51">
        <v>8321</v>
      </c>
      <c r="V24" s="52">
        <v>8444</v>
      </c>
      <c r="W24" s="51"/>
      <c r="X24" s="52">
        <v>8471</v>
      </c>
      <c r="Y24" s="53">
        <v>8545</v>
      </c>
      <c r="Z24" s="19"/>
      <c r="AA24" s="48"/>
      <c r="AB24" s="49"/>
      <c r="AC24" s="49"/>
      <c r="AD24" s="49"/>
      <c r="AE24" s="49"/>
      <c r="AF24" s="49"/>
      <c r="AG24" s="49"/>
      <c r="AH24" s="49"/>
      <c r="AI24" s="49"/>
      <c r="AJ24" s="49"/>
      <c r="AK24" s="54"/>
      <c r="AL24" s="55"/>
      <c r="AM24" s="55"/>
      <c r="AN24" s="55"/>
      <c r="AO24" s="55"/>
      <c r="AP24" s="56"/>
      <c r="AQ24" s="56">
        <f t="shared" si="1"/>
        <v>8395.5</v>
      </c>
      <c r="AR24" s="136">
        <v>8430</v>
      </c>
      <c r="AS24" s="53">
        <f t="shared" si="0"/>
        <v>8486.6666666666661</v>
      </c>
    </row>
    <row r="25" spans="2:45" ht="12.75" customHeight="1" x14ac:dyDescent="0.2">
      <c r="B25" s="58" t="s">
        <v>87</v>
      </c>
      <c r="C25" s="2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59">
        <v>38.29</v>
      </c>
      <c r="R25" s="59"/>
      <c r="S25" s="59">
        <v>38.19</v>
      </c>
      <c r="T25" s="59">
        <v>38.299999999999997</v>
      </c>
      <c r="U25" s="59">
        <v>38.35</v>
      </c>
      <c r="V25" s="60">
        <v>37.909999999999997</v>
      </c>
      <c r="W25" s="59"/>
      <c r="X25" s="60">
        <v>38.159999999999997</v>
      </c>
      <c r="Y25" s="33">
        <v>38.1</v>
      </c>
      <c r="Z25" s="19"/>
      <c r="AA25" s="29"/>
      <c r="AB25" s="30"/>
      <c r="AC25" s="30"/>
      <c r="AD25" s="30"/>
      <c r="AE25" s="30"/>
      <c r="AF25" s="30"/>
      <c r="AG25" s="30"/>
      <c r="AH25" s="30"/>
      <c r="AI25" s="30"/>
      <c r="AJ25" s="30"/>
      <c r="AK25" s="22"/>
      <c r="AL25" s="31"/>
      <c r="AM25" s="31"/>
      <c r="AN25" s="31"/>
      <c r="AO25" s="31"/>
      <c r="AP25" s="32"/>
      <c r="AQ25" s="32">
        <f t="shared" si="1"/>
        <v>38.1875</v>
      </c>
      <c r="AR25" s="87">
        <v>38.11</v>
      </c>
      <c r="AS25" s="33">
        <f t="shared" si="0"/>
        <v>38.056666666666665</v>
      </c>
    </row>
    <row r="26" spans="2:45" ht="12.75" customHeight="1" thickBot="1" x14ac:dyDescent="0.25">
      <c r="B26" s="61" t="s">
        <v>88</v>
      </c>
      <c r="C26" s="62"/>
      <c r="D26" s="62"/>
      <c r="E26" s="63"/>
      <c r="F26" s="63"/>
      <c r="G26" s="63"/>
      <c r="H26" s="63"/>
      <c r="I26" s="63"/>
      <c r="J26" s="63"/>
      <c r="K26" s="63"/>
      <c r="L26" s="63"/>
      <c r="M26" s="64"/>
      <c r="N26" s="65"/>
      <c r="O26" s="65"/>
      <c r="P26" s="65"/>
      <c r="Q26" s="66" t="s">
        <v>1398</v>
      </c>
      <c r="R26" s="66"/>
      <c r="S26" s="66" t="s">
        <v>1209</v>
      </c>
      <c r="T26" s="66" t="s">
        <v>1196</v>
      </c>
      <c r="U26" s="66" t="s">
        <v>1182</v>
      </c>
      <c r="V26" s="67" t="s">
        <v>1168</v>
      </c>
      <c r="W26" s="66"/>
      <c r="X26" s="67" t="s">
        <v>1154</v>
      </c>
      <c r="Y26" s="68" t="s">
        <v>1289</v>
      </c>
      <c r="Z26" s="19"/>
      <c r="AA26" s="69"/>
      <c r="AB26" s="64"/>
      <c r="AC26" s="64"/>
      <c r="AD26" s="64"/>
      <c r="AE26" s="64"/>
      <c r="AF26" s="64"/>
      <c r="AG26" s="64"/>
      <c r="AH26" s="64"/>
      <c r="AI26" s="64"/>
      <c r="AJ26" s="64"/>
      <c r="AK26" s="70"/>
      <c r="AL26" s="71"/>
      <c r="AM26" s="71"/>
      <c r="AN26" s="71"/>
      <c r="AO26" s="71"/>
      <c r="AP26" s="65"/>
      <c r="AQ26" s="65" t="s">
        <v>1278</v>
      </c>
      <c r="AR26" s="66" t="s">
        <v>1234</v>
      </c>
      <c r="AS26" s="68" t="s">
        <v>1296</v>
      </c>
    </row>
    <row r="27" spans="2:45" ht="13.5" thickTop="1" x14ac:dyDescent="0.2"/>
    <row r="28" spans="2:45" x14ac:dyDescent="0.2">
      <c r="L28" s="72"/>
      <c r="AL28" s="73"/>
      <c r="AM28" s="73"/>
      <c r="AN28" s="73"/>
    </row>
    <row r="29" spans="2:45" x14ac:dyDescent="0.2">
      <c r="AL29" s="73"/>
      <c r="AM29" s="73"/>
    </row>
    <row r="33" spans="40:40" x14ac:dyDescent="0.2">
      <c r="AN33" s="2"/>
    </row>
  </sheetData>
  <mergeCells count="2">
    <mergeCell ref="AA2:AS2"/>
    <mergeCell ref="B2:Y2"/>
  </mergeCells>
  <pageMargins left="0.39370078740157483" right="0.3937007874015748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B1:AS33"/>
  <sheetViews>
    <sheetView workbookViewId="0">
      <pane xSplit="2" ySplit="2" topLeftCell="T3" activePane="bottomRight" state="frozen"/>
      <selection pane="topRight" activeCell="C1" sqref="C1"/>
      <selection pane="bottomLeft" activeCell="A3" sqref="A3"/>
      <selection pane="bottomRight" activeCell="Z35" sqref="Z35"/>
    </sheetView>
  </sheetViews>
  <sheetFormatPr defaultRowHeight="12.75" x14ac:dyDescent="0.2"/>
  <cols>
    <col min="1" max="1" width="2.5703125" style="1" customWidth="1"/>
    <col min="2" max="2" width="7.5703125" style="1" customWidth="1"/>
    <col min="3" max="25" width="9.140625" style="1"/>
    <col min="26" max="26" width="3.5703125" style="1" customWidth="1"/>
    <col min="27" max="27" width="10" style="1" customWidth="1"/>
    <col min="28" max="28" width="9.85546875" style="1" customWidth="1"/>
    <col min="29" max="29" width="9.5703125" style="1" customWidth="1"/>
    <col min="30" max="30" width="9.42578125" style="1" customWidth="1"/>
    <col min="31" max="31" width="10" style="1" customWidth="1"/>
    <col min="32" max="37" width="9.28515625" style="1" customWidth="1"/>
    <col min="38" max="39" width="9.140625" style="1"/>
    <col min="40" max="40" width="9.5703125" style="1" bestFit="1" customWidth="1"/>
    <col min="41" max="45" width="9.140625" style="1"/>
    <col min="46" max="46" width="4.140625" style="1" customWidth="1"/>
    <col min="47" max="16384" width="9.140625" style="1"/>
  </cols>
  <sheetData>
    <row r="1" spans="2:45" ht="13.5" thickBot="1" x14ac:dyDescent="0.25"/>
    <row r="2" spans="2:45" s="3" customFormat="1" ht="17.25" customHeight="1" thickBot="1" x14ac:dyDescent="0.25">
      <c r="B2" s="145" t="s">
        <v>1297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7"/>
      <c r="AA2" s="145" t="s">
        <v>1279</v>
      </c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7"/>
    </row>
    <row r="3" spans="2:45" ht="13.5" thickBot="1" x14ac:dyDescent="0.25"/>
    <row r="4" spans="2:45" ht="24" customHeight="1" thickTop="1" thickBot="1" x14ac:dyDescent="0.25">
      <c r="B4" s="4" t="s">
        <v>72</v>
      </c>
      <c r="C4" s="5">
        <v>2000</v>
      </c>
      <c r="D4" s="5">
        <v>2001</v>
      </c>
      <c r="E4" s="5">
        <v>2002</v>
      </c>
      <c r="F4" s="5">
        <v>2003</v>
      </c>
      <c r="G4" s="5">
        <v>2004</v>
      </c>
      <c r="H4" s="5">
        <v>2005</v>
      </c>
      <c r="I4" s="5">
        <v>2006</v>
      </c>
      <c r="J4" s="5">
        <v>2007</v>
      </c>
      <c r="K4" s="5">
        <v>2008</v>
      </c>
      <c r="L4" s="5">
        <v>2009</v>
      </c>
      <c r="M4" s="6">
        <v>2010</v>
      </c>
      <c r="N4" s="6">
        <v>2011</v>
      </c>
      <c r="O4" s="6">
        <v>2012</v>
      </c>
      <c r="P4" s="6">
        <v>2013</v>
      </c>
      <c r="Q4" s="7">
        <v>2014</v>
      </c>
      <c r="R4" s="7">
        <v>2015</v>
      </c>
      <c r="S4" s="7">
        <v>2016</v>
      </c>
      <c r="T4" s="7">
        <v>2017</v>
      </c>
      <c r="U4" s="7">
        <v>2018</v>
      </c>
      <c r="V4" s="7">
        <v>2019</v>
      </c>
      <c r="W4" s="7">
        <v>2020</v>
      </c>
      <c r="X4" s="7">
        <v>2021</v>
      </c>
      <c r="Y4" s="8">
        <v>2022</v>
      </c>
      <c r="Z4" s="3"/>
      <c r="AA4" s="9" t="s">
        <v>452</v>
      </c>
      <c r="AB4" s="5" t="s">
        <v>453</v>
      </c>
      <c r="AC4" s="5" t="s">
        <v>454</v>
      </c>
      <c r="AD4" s="5" t="s">
        <v>455</v>
      </c>
      <c r="AE4" s="5" t="s">
        <v>456</v>
      </c>
      <c r="AF4" s="5" t="s">
        <v>351</v>
      </c>
      <c r="AG4" s="5" t="s">
        <v>564</v>
      </c>
      <c r="AH4" s="5" t="s">
        <v>633</v>
      </c>
      <c r="AI4" s="5" t="s">
        <v>706</v>
      </c>
      <c r="AJ4" s="5" t="s">
        <v>748</v>
      </c>
      <c r="AK4" s="10" t="s">
        <v>749</v>
      </c>
      <c r="AL4" s="11" t="s">
        <v>815</v>
      </c>
      <c r="AM4" s="11" t="s">
        <v>816</v>
      </c>
      <c r="AN4" s="11" t="s">
        <v>833</v>
      </c>
      <c r="AO4" s="11" t="s">
        <v>880</v>
      </c>
      <c r="AP4" s="6" t="s">
        <v>881</v>
      </c>
      <c r="AQ4" s="6" t="s">
        <v>1031</v>
      </c>
      <c r="AR4" s="7" t="s">
        <v>1127</v>
      </c>
      <c r="AS4" s="8" t="s">
        <v>1290</v>
      </c>
    </row>
    <row r="5" spans="2:45" ht="13.5" thickTop="1" x14ac:dyDescent="0.2">
      <c r="B5" s="12">
        <v>100</v>
      </c>
      <c r="C5" s="13">
        <v>10.1</v>
      </c>
      <c r="D5" s="14">
        <v>10.09</v>
      </c>
      <c r="E5" s="13">
        <v>10.11</v>
      </c>
      <c r="F5" s="13">
        <v>10.07</v>
      </c>
      <c r="G5" s="14">
        <v>10.09</v>
      </c>
      <c r="H5" s="13">
        <v>10.1</v>
      </c>
      <c r="I5" s="14">
        <v>10.119999999999999</v>
      </c>
      <c r="J5" s="14">
        <v>10.09</v>
      </c>
      <c r="K5" s="14">
        <v>10.039999999999999</v>
      </c>
      <c r="L5" s="14">
        <v>10.06</v>
      </c>
      <c r="M5" s="15">
        <v>10.08</v>
      </c>
      <c r="N5" s="15">
        <v>10.06</v>
      </c>
      <c r="O5" s="15">
        <v>10.050000000000001</v>
      </c>
      <c r="P5" s="15">
        <v>10.02</v>
      </c>
      <c r="Q5" s="16">
        <v>10.02</v>
      </c>
      <c r="R5" s="16">
        <v>9.99</v>
      </c>
      <c r="S5" s="16">
        <v>9.9700000000000006</v>
      </c>
      <c r="T5" s="16">
        <v>10</v>
      </c>
      <c r="U5" s="16">
        <v>9.99</v>
      </c>
      <c r="V5" s="17">
        <v>9.98</v>
      </c>
      <c r="W5" s="16"/>
      <c r="X5" s="17">
        <v>10</v>
      </c>
      <c r="Y5" s="18">
        <v>9.98</v>
      </c>
      <c r="Z5" s="19"/>
      <c r="AA5" s="20">
        <f t="shared" ref="AA5:AI6" si="0">SUM(C5:F5)/4</f>
        <v>10.092499999999999</v>
      </c>
      <c r="AB5" s="21">
        <f t="shared" si="0"/>
        <v>10.09</v>
      </c>
      <c r="AC5" s="21">
        <f t="shared" si="0"/>
        <v>10.092499999999999</v>
      </c>
      <c r="AD5" s="21">
        <f t="shared" si="0"/>
        <v>10.094999999999999</v>
      </c>
      <c r="AE5" s="21">
        <f t="shared" si="0"/>
        <v>10.099999999999998</v>
      </c>
      <c r="AF5" s="21">
        <f t="shared" si="0"/>
        <v>10.087499999999999</v>
      </c>
      <c r="AG5" s="21">
        <f t="shared" si="0"/>
        <v>10.077500000000001</v>
      </c>
      <c r="AH5" s="21">
        <f t="shared" si="0"/>
        <v>10.067499999999999</v>
      </c>
      <c r="AI5" s="21">
        <f t="shared" si="0"/>
        <v>10.06</v>
      </c>
      <c r="AJ5" s="21">
        <v>10.0625</v>
      </c>
      <c r="AK5" s="22">
        <f t="shared" ref="AK5:AP5" si="1">SUM(M5:P5)/4</f>
        <v>10.0525</v>
      </c>
      <c r="AL5" s="23">
        <f t="shared" si="1"/>
        <v>10.0375</v>
      </c>
      <c r="AM5" s="23">
        <f t="shared" si="1"/>
        <v>10.02</v>
      </c>
      <c r="AN5" s="23">
        <f t="shared" si="1"/>
        <v>10</v>
      </c>
      <c r="AO5" s="23">
        <f t="shared" si="1"/>
        <v>9.9949999999999992</v>
      </c>
      <c r="AP5" s="21">
        <f t="shared" si="1"/>
        <v>9.9875000000000007</v>
      </c>
      <c r="AQ5" s="21">
        <f>SUM(S5:V5)/4</f>
        <v>9.9849999999999994</v>
      </c>
      <c r="AR5" s="86">
        <v>9.99</v>
      </c>
      <c r="AS5" s="18">
        <f>(V5+X5+Y5)/3</f>
        <v>9.9866666666666664</v>
      </c>
    </row>
    <row r="6" spans="2:45" x14ac:dyDescent="0.2">
      <c r="B6" s="12">
        <v>200</v>
      </c>
      <c r="C6" s="14">
        <v>20.309999999999999</v>
      </c>
      <c r="D6" s="13">
        <v>20.309999999999999</v>
      </c>
      <c r="E6" s="13">
        <v>20.3</v>
      </c>
      <c r="F6" s="13">
        <v>20.34</v>
      </c>
      <c r="G6" s="13">
        <v>20.36</v>
      </c>
      <c r="H6" s="13">
        <v>20.41</v>
      </c>
      <c r="I6" s="13">
        <v>20.38</v>
      </c>
      <c r="J6" s="13">
        <v>20.309999999999999</v>
      </c>
      <c r="K6" s="13">
        <v>20.32</v>
      </c>
      <c r="L6" s="13">
        <v>20.38</v>
      </c>
      <c r="M6" s="25">
        <v>20.38</v>
      </c>
      <c r="N6" s="25">
        <v>20.38</v>
      </c>
      <c r="O6" s="25">
        <v>20.329999999999998</v>
      </c>
      <c r="P6" s="25">
        <v>20.239999999999998</v>
      </c>
      <c r="Q6" s="26">
        <v>20.25</v>
      </c>
      <c r="R6" s="26">
        <v>20.09</v>
      </c>
      <c r="S6" s="26">
        <v>20.07</v>
      </c>
      <c r="T6" s="26">
        <v>20.16</v>
      </c>
      <c r="U6" s="26">
        <v>20.010000000000002</v>
      </c>
      <c r="V6" s="27">
        <v>20.079999999999998</v>
      </c>
      <c r="W6" s="26"/>
      <c r="X6" s="27">
        <v>20.170000000000002</v>
      </c>
      <c r="Y6" s="28">
        <v>20.05</v>
      </c>
      <c r="Z6" s="19"/>
      <c r="AA6" s="29">
        <f t="shared" si="0"/>
        <v>20.315000000000001</v>
      </c>
      <c r="AB6" s="30">
        <f t="shared" si="0"/>
        <v>20.327500000000001</v>
      </c>
      <c r="AC6" s="30">
        <f t="shared" si="0"/>
        <v>20.352499999999999</v>
      </c>
      <c r="AD6" s="30">
        <f t="shared" si="0"/>
        <v>20.372499999999999</v>
      </c>
      <c r="AE6" s="30">
        <f t="shared" si="0"/>
        <v>20.364999999999998</v>
      </c>
      <c r="AF6" s="30">
        <f t="shared" si="0"/>
        <v>20.354999999999997</v>
      </c>
      <c r="AG6" s="30">
        <f t="shared" si="0"/>
        <v>20.3475</v>
      </c>
      <c r="AH6" s="30">
        <f t="shared" si="0"/>
        <v>20.347499999999997</v>
      </c>
      <c r="AI6" s="30">
        <f t="shared" si="0"/>
        <v>20.364999999999998</v>
      </c>
      <c r="AJ6" s="30">
        <v>20.3675</v>
      </c>
      <c r="AK6" s="22">
        <v>20.3325</v>
      </c>
      <c r="AL6" s="31">
        <f t="shared" ref="AL6:AO21" si="2">SUM(N6:Q6)/4</f>
        <v>20.299999999999997</v>
      </c>
      <c r="AM6" s="31">
        <f t="shared" si="2"/>
        <v>20.227499999999999</v>
      </c>
      <c r="AN6" s="31">
        <f t="shared" si="2"/>
        <v>20.162500000000001</v>
      </c>
      <c r="AO6" s="31">
        <f t="shared" si="2"/>
        <v>20.142500000000002</v>
      </c>
      <c r="AP6" s="32">
        <f t="shared" ref="AP6:AP25" si="3">SUM(R6:U6)/4</f>
        <v>20.0825</v>
      </c>
      <c r="AQ6" s="32">
        <f>SUM(S6:V6)/4</f>
        <v>20.080000000000002</v>
      </c>
      <c r="AR6" s="87">
        <v>20.12</v>
      </c>
      <c r="AS6" s="28">
        <f t="shared" ref="AS6:AS25" si="4">(V6+X6+Y6)/3</f>
        <v>20.099999999999998</v>
      </c>
    </row>
    <row r="7" spans="2:45" x14ac:dyDescent="0.2">
      <c r="B7" s="12">
        <v>400</v>
      </c>
      <c r="C7" s="14">
        <v>44.92</v>
      </c>
      <c r="D7" s="14">
        <v>44.98</v>
      </c>
      <c r="E7" s="13">
        <v>45.08</v>
      </c>
      <c r="F7" s="13">
        <v>45.01</v>
      </c>
      <c r="G7" s="14">
        <v>45.05</v>
      </c>
      <c r="H7" s="14">
        <v>45.02</v>
      </c>
      <c r="I7" s="14">
        <v>45.02</v>
      </c>
      <c r="J7" s="14">
        <v>45.05</v>
      </c>
      <c r="K7" s="14">
        <v>44.94</v>
      </c>
      <c r="L7" s="14">
        <v>45.07</v>
      </c>
      <c r="M7" s="25">
        <v>45.01</v>
      </c>
      <c r="N7" s="25">
        <v>44.95</v>
      </c>
      <c r="O7" s="25">
        <v>45</v>
      </c>
      <c r="P7" s="25">
        <v>45.18</v>
      </c>
      <c r="Q7" s="26">
        <v>44.98</v>
      </c>
      <c r="R7" s="26">
        <v>44.54</v>
      </c>
      <c r="S7" s="26">
        <v>44.77</v>
      </c>
      <c r="T7" s="26">
        <v>44.87</v>
      </c>
      <c r="U7" s="26">
        <v>44.67</v>
      </c>
      <c r="V7" s="27">
        <v>44.85</v>
      </c>
      <c r="W7" s="26"/>
      <c r="X7" s="27">
        <v>44.94</v>
      </c>
      <c r="Y7" s="28">
        <v>44.87</v>
      </c>
      <c r="Z7" s="19"/>
      <c r="AA7" s="29">
        <f t="shared" ref="AA7:AG7" si="5">SUM(C7:F7)/4</f>
        <v>44.997500000000002</v>
      </c>
      <c r="AB7" s="30">
        <f t="shared" si="5"/>
        <v>45.03</v>
      </c>
      <c r="AC7" s="30">
        <f t="shared" si="5"/>
        <v>45.04</v>
      </c>
      <c r="AD7" s="30">
        <f t="shared" si="5"/>
        <v>45.025000000000006</v>
      </c>
      <c r="AE7" s="30">
        <f t="shared" si="5"/>
        <v>45.034999999999997</v>
      </c>
      <c r="AF7" s="30">
        <f t="shared" si="5"/>
        <v>45.0075</v>
      </c>
      <c r="AG7" s="30">
        <f t="shared" si="5"/>
        <v>45.019999999999996</v>
      </c>
      <c r="AH7" s="30">
        <f t="shared" ref="AH7:AH25" si="6">SUM(J7:M7)/4</f>
        <v>45.017499999999998</v>
      </c>
      <c r="AI7" s="30">
        <f t="shared" ref="AI7:AJ25" si="7">SUM(K7:N7)/4</f>
        <v>44.992499999999993</v>
      </c>
      <c r="AJ7" s="30">
        <v>45.0075</v>
      </c>
      <c r="AK7" s="22">
        <v>45.035000000000004</v>
      </c>
      <c r="AL7" s="31">
        <f t="shared" si="2"/>
        <v>45.027499999999996</v>
      </c>
      <c r="AM7" s="31">
        <f t="shared" si="2"/>
        <v>44.924999999999997</v>
      </c>
      <c r="AN7" s="31">
        <f t="shared" si="2"/>
        <v>44.8675</v>
      </c>
      <c r="AO7" s="31">
        <f t="shared" si="2"/>
        <v>44.79</v>
      </c>
      <c r="AP7" s="32">
        <f t="shared" si="3"/>
        <v>44.712500000000006</v>
      </c>
      <c r="AQ7" s="32">
        <f t="shared" ref="AQ7:AQ25" si="8">SUM(S7:V7)/4</f>
        <v>44.79</v>
      </c>
      <c r="AR7" s="87">
        <v>44.86</v>
      </c>
      <c r="AS7" s="28">
        <f t="shared" si="4"/>
        <v>44.886666666666663</v>
      </c>
    </row>
    <row r="8" spans="2:45" x14ac:dyDescent="0.2">
      <c r="B8" s="12">
        <v>800</v>
      </c>
      <c r="C8" s="14" t="s">
        <v>187</v>
      </c>
      <c r="D8" s="14" t="s">
        <v>188</v>
      </c>
      <c r="E8" s="13" t="s">
        <v>189</v>
      </c>
      <c r="F8" s="13" t="s">
        <v>190</v>
      </c>
      <c r="G8" s="14" t="s">
        <v>191</v>
      </c>
      <c r="H8" s="14" t="s">
        <v>192</v>
      </c>
      <c r="I8" s="14" t="s">
        <v>193</v>
      </c>
      <c r="J8" s="14" t="s">
        <v>188</v>
      </c>
      <c r="K8" s="14" t="s">
        <v>336</v>
      </c>
      <c r="L8" s="14" t="s">
        <v>565</v>
      </c>
      <c r="M8" s="25" t="s">
        <v>634</v>
      </c>
      <c r="N8" s="34">
        <v>1.2111111111111112E-3</v>
      </c>
      <c r="O8" s="34">
        <v>1.2099537037037038E-3</v>
      </c>
      <c r="P8" s="34">
        <v>1.2078703703703702E-3</v>
      </c>
      <c r="Q8" s="35">
        <v>1.2083333333333334E-3</v>
      </c>
      <c r="R8" s="35">
        <v>1.2108796296296295E-3</v>
      </c>
      <c r="S8" s="35" t="s">
        <v>187</v>
      </c>
      <c r="T8" s="35" t="s">
        <v>926</v>
      </c>
      <c r="U8" s="35" t="s">
        <v>882</v>
      </c>
      <c r="V8" s="36" t="s">
        <v>1032</v>
      </c>
      <c r="W8" s="35"/>
      <c r="X8" s="36" t="s">
        <v>1112</v>
      </c>
      <c r="Y8" s="37" t="s">
        <v>1298</v>
      </c>
      <c r="Z8" s="19"/>
      <c r="AA8" s="29" t="s">
        <v>194</v>
      </c>
      <c r="AB8" s="30" t="s">
        <v>195</v>
      </c>
      <c r="AC8" s="30" t="s">
        <v>192</v>
      </c>
      <c r="AD8" s="30" t="s">
        <v>196</v>
      </c>
      <c r="AE8" s="30" t="s">
        <v>412</v>
      </c>
      <c r="AF8" s="30" t="s">
        <v>352</v>
      </c>
      <c r="AG8" s="30" t="s">
        <v>582</v>
      </c>
      <c r="AH8" s="30" t="s">
        <v>637</v>
      </c>
      <c r="AI8" s="30" t="s">
        <v>708</v>
      </c>
      <c r="AJ8" s="30" t="s">
        <v>707</v>
      </c>
      <c r="AK8" s="22" t="s">
        <v>754</v>
      </c>
      <c r="AL8" s="38">
        <f t="shared" ref="AL8:AL26" si="9">SUM(N8:Q8)/4</f>
        <v>1.2093171296296296E-3</v>
      </c>
      <c r="AM8" s="38">
        <f t="shared" ref="AM8:AM26" si="10">SUM(O8:R8)/4</f>
        <v>1.2092592592592593E-3</v>
      </c>
      <c r="AN8" s="38" t="s">
        <v>582</v>
      </c>
      <c r="AO8" s="31" t="s">
        <v>194</v>
      </c>
      <c r="AP8" s="32" t="s">
        <v>927</v>
      </c>
      <c r="AQ8" s="32" t="s">
        <v>1047</v>
      </c>
      <c r="AR8" s="87" t="s">
        <v>188</v>
      </c>
      <c r="AS8" s="37" t="s">
        <v>1305</v>
      </c>
    </row>
    <row r="9" spans="2:45" x14ac:dyDescent="0.2">
      <c r="B9" s="12">
        <v>1500</v>
      </c>
      <c r="C9" s="14" t="s">
        <v>197</v>
      </c>
      <c r="D9" s="14" t="s">
        <v>198</v>
      </c>
      <c r="E9" s="13" t="s">
        <v>199</v>
      </c>
      <c r="F9" s="13" t="s">
        <v>200</v>
      </c>
      <c r="G9" s="14" t="s">
        <v>201</v>
      </c>
      <c r="H9" s="14" t="s">
        <v>202</v>
      </c>
      <c r="I9" s="14" t="s">
        <v>203</v>
      </c>
      <c r="J9" s="14" t="s">
        <v>204</v>
      </c>
      <c r="K9" s="14" t="s">
        <v>339</v>
      </c>
      <c r="L9" s="14" t="s">
        <v>568</v>
      </c>
      <c r="M9" s="25" t="s">
        <v>639</v>
      </c>
      <c r="N9" s="34">
        <v>2.4721064814814818E-3</v>
      </c>
      <c r="O9" s="34">
        <v>2.477777777777778E-3</v>
      </c>
      <c r="P9" s="34">
        <v>2.4668981481481482E-3</v>
      </c>
      <c r="Q9" s="35">
        <v>2.4707175925925925E-3</v>
      </c>
      <c r="R9" s="35">
        <v>2.4783564814814816E-3</v>
      </c>
      <c r="S9" s="35" t="s">
        <v>818</v>
      </c>
      <c r="T9" s="35" t="s">
        <v>639</v>
      </c>
      <c r="U9" s="35" t="s">
        <v>883</v>
      </c>
      <c r="V9" s="36" t="s">
        <v>1035</v>
      </c>
      <c r="W9" s="35"/>
      <c r="X9" s="36" t="s">
        <v>1113</v>
      </c>
      <c r="Y9" s="37" t="s">
        <v>1299</v>
      </c>
      <c r="Z9" s="19"/>
      <c r="AA9" s="29" t="s">
        <v>205</v>
      </c>
      <c r="AB9" s="30" t="s">
        <v>206</v>
      </c>
      <c r="AC9" s="30" t="s">
        <v>207</v>
      </c>
      <c r="AD9" s="30" t="s">
        <v>208</v>
      </c>
      <c r="AE9" s="30" t="s">
        <v>413</v>
      </c>
      <c r="AF9" s="30" t="s">
        <v>353</v>
      </c>
      <c r="AG9" s="30" t="s">
        <v>583</v>
      </c>
      <c r="AH9" s="30" t="s">
        <v>642</v>
      </c>
      <c r="AI9" s="30" t="s">
        <v>711</v>
      </c>
      <c r="AJ9" s="30" t="s">
        <v>642</v>
      </c>
      <c r="AK9" s="22" t="s">
        <v>755</v>
      </c>
      <c r="AL9" s="38">
        <f t="shared" si="9"/>
        <v>2.4718750000000001E-3</v>
      </c>
      <c r="AM9" s="38">
        <f t="shared" si="10"/>
        <v>2.4734374999999999E-3</v>
      </c>
      <c r="AN9" s="38" t="s">
        <v>755</v>
      </c>
      <c r="AO9" s="31" t="s">
        <v>931</v>
      </c>
      <c r="AP9" s="32" t="s">
        <v>883</v>
      </c>
      <c r="AQ9" s="32" t="s">
        <v>1048</v>
      </c>
      <c r="AR9" s="87" t="s">
        <v>1224</v>
      </c>
      <c r="AS9" s="37" t="s">
        <v>1306</v>
      </c>
    </row>
    <row r="10" spans="2:45" x14ac:dyDescent="0.2">
      <c r="B10" s="12" t="s">
        <v>73</v>
      </c>
      <c r="C10" s="14" t="s">
        <v>215</v>
      </c>
      <c r="D10" s="14" t="s">
        <v>216</v>
      </c>
      <c r="E10" s="13" t="s">
        <v>217</v>
      </c>
      <c r="F10" s="13" t="s">
        <v>218</v>
      </c>
      <c r="G10" s="14" t="s">
        <v>219</v>
      </c>
      <c r="H10" s="14" t="s">
        <v>220</v>
      </c>
      <c r="I10" s="14" t="s">
        <v>221</v>
      </c>
      <c r="J10" s="14" t="s">
        <v>222</v>
      </c>
      <c r="K10" s="14" t="s">
        <v>342</v>
      </c>
      <c r="L10" s="14" t="s">
        <v>571</v>
      </c>
      <c r="M10" s="25" t="s">
        <v>645</v>
      </c>
      <c r="N10" s="34">
        <v>9.141319444444445E-3</v>
      </c>
      <c r="O10" s="34">
        <v>9.1590277777777781E-3</v>
      </c>
      <c r="P10" s="34">
        <v>9.1778935185185175E-3</v>
      </c>
      <c r="Q10" s="35">
        <v>9.2057870370370384E-3</v>
      </c>
      <c r="R10" s="35">
        <v>9.1435185185185178E-3</v>
      </c>
      <c r="S10" s="35" t="s">
        <v>821</v>
      </c>
      <c r="T10" s="35" t="s">
        <v>935</v>
      </c>
      <c r="U10" s="35" t="s">
        <v>884</v>
      </c>
      <c r="V10" s="36" t="s">
        <v>1038</v>
      </c>
      <c r="W10" s="35"/>
      <c r="X10" s="36" t="s">
        <v>1114</v>
      </c>
      <c r="Y10" s="37" t="s">
        <v>1300</v>
      </c>
      <c r="Z10" s="19"/>
      <c r="AA10" s="29" t="s">
        <v>223</v>
      </c>
      <c r="AB10" s="30" t="s">
        <v>224</v>
      </c>
      <c r="AC10" s="30" t="s">
        <v>225</v>
      </c>
      <c r="AD10" s="30" t="s">
        <v>226</v>
      </c>
      <c r="AE10" s="30" t="s">
        <v>414</v>
      </c>
      <c r="AF10" s="30" t="s">
        <v>354</v>
      </c>
      <c r="AG10" s="30" t="s">
        <v>584</v>
      </c>
      <c r="AH10" s="30" t="s">
        <v>650</v>
      </c>
      <c r="AI10" s="30" t="s">
        <v>714</v>
      </c>
      <c r="AJ10" s="30" t="s">
        <v>750</v>
      </c>
      <c r="AK10" s="22" t="s">
        <v>756</v>
      </c>
      <c r="AL10" s="38">
        <f t="shared" si="9"/>
        <v>9.1710069444444452E-3</v>
      </c>
      <c r="AM10" s="38">
        <f t="shared" si="10"/>
        <v>9.1715567129629621E-3</v>
      </c>
      <c r="AN10" s="38" t="s">
        <v>840</v>
      </c>
      <c r="AO10" s="31" t="s">
        <v>936</v>
      </c>
      <c r="AP10" s="32" t="s">
        <v>974</v>
      </c>
      <c r="AQ10" s="32" t="s">
        <v>1049</v>
      </c>
      <c r="AR10" s="87" t="s">
        <v>1225</v>
      </c>
      <c r="AS10" s="37" t="s">
        <v>1307</v>
      </c>
    </row>
    <row r="11" spans="2:45" x14ac:dyDescent="0.2">
      <c r="B11" s="12" t="s">
        <v>74</v>
      </c>
      <c r="C11" s="14" t="s">
        <v>227</v>
      </c>
      <c r="D11" s="14" t="s">
        <v>228</v>
      </c>
      <c r="E11" s="13" t="s">
        <v>229</v>
      </c>
      <c r="F11" s="13" t="s">
        <v>230</v>
      </c>
      <c r="G11" s="14" t="s">
        <v>231</v>
      </c>
      <c r="H11" s="14" t="s">
        <v>232</v>
      </c>
      <c r="I11" s="14" t="s">
        <v>233</v>
      </c>
      <c r="J11" s="14" t="s">
        <v>234</v>
      </c>
      <c r="K11" s="14" t="s">
        <v>345</v>
      </c>
      <c r="L11" s="14" t="s">
        <v>574</v>
      </c>
      <c r="M11" s="25" t="s">
        <v>651</v>
      </c>
      <c r="N11" s="34">
        <v>1.9127199074074074E-2</v>
      </c>
      <c r="O11" s="34">
        <v>1.911585648148148E-2</v>
      </c>
      <c r="P11" s="34">
        <v>1.9193402777777778E-2</v>
      </c>
      <c r="Q11" s="35">
        <v>1.9251157407407408E-2</v>
      </c>
      <c r="R11" s="35">
        <v>1.9132407407407407E-2</v>
      </c>
      <c r="S11" s="35" t="s">
        <v>824</v>
      </c>
      <c r="T11" s="35" t="s">
        <v>941</v>
      </c>
      <c r="U11" s="35" t="s">
        <v>885</v>
      </c>
      <c r="V11" s="36" t="s">
        <v>1041</v>
      </c>
      <c r="W11" s="35"/>
      <c r="X11" s="36" t="s">
        <v>1115</v>
      </c>
      <c r="Y11" s="37" t="s">
        <v>1301</v>
      </c>
      <c r="Z11" s="19"/>
      <c r="AA11" s="29" t="s">
        <v>235</v>
      </c>
      <c r="AB11" s="30" t="s">
        <v>236</v>
      </c>
      <c r="AC11" s="30" t="s">
        <v>237</v>
      </c>
      <c r="AD11" s="30" t="s">
        <v>238</v>
      </c>
      <c r="AE11" s="30" t="s">
        <v>415</v>
      </c>
      <c r="AF11" s="30" t="s">
        <v>355</v>
      </c>
      <c r="AG11" s="30" t="s">
        <v>585</v>
      </c>
      <c r="AH11" s="30" t="s">
        <v>652</v>
      </c>
      <c r="AI11" s="30" t="s">
        <v>717</v>
      </c>
      <c r="AJ11" s="30" t="s">
        <v>751</v>
      </c>
      <c r="AK11" s="22" t="s">
        <v>757</v>
      </c>
      <c r="AL11" s="38">
        <f t="shared" si="9"/>
        <v>1.9171903935185187E-2</v>
      </c>
      <c r="AM11" s="38">
        <f t="shared" si="10"/>
        <v>1.9173206018518518E-2</v>
      </c>
      <c r="AN11" s="38" t="s">
        <v>943</v>
      </c>
      <c r="AO11" s="31" t="s">
        <v>942</v>
      </c>
      <c r="AP11" s="32" t="s">
        <v>975</v>
      </c>
      <c r="AQ11" s="32" t="s">
        <v>1050</v>
      </c>
      <c r="AR11" s="87" t="s">
        <v>1226</v>
      </c>
      <c r="AS11" s="37" t="s">
        <v>1308</v>
      </c>
    </row>
    <row r="12" spans="2:45" x14ac:dyDescent="0.2">
      <c r="B12" s="12" t="s">
        <v>75</v>
      </c>
      <c r="C12" s="14" t="s">
        <v>239</v>
      </c>
      <c r="D12" s="14" t="s">
        <v>240</v>
      </c>
      <c r="E12" s="13" t="s">
        <v>241</v>
      </c>
      <c r="F12" s="13" t="s">
        <v>242</v>
      </c>
      <c r="G12" s="14" t="s">
        <v>243</v>
      </c>
      <c r="H12" s="14" t="s">
        <v>244</v>
      </c>
      <c r="I12" s="14" t="s">
        <v>416</v>
      </c>
      <c r="J12" s="14" t="s">
        <v>245</v>
      </c>
      <c r="K12" s="14" t="s">
        <v>248</v>
      </c>
      <c r="L12" s="14" t="s">
        <v>319</v>
      </c>
      <c r="M12" s="25" t="s">
        <v>657</v>
      </c>
      <c r="N12" s="39">
        <v>8.9131944444444444E-2</v>
      </c>
      <c r="O12" s="39">
        <v>8.925925925925926E-2</v>
      </c>
      <c r="P12" s="39">
        <v>8.9293981481481488E-2</v>
      </c>
      <c r="Q12" s="40">
        <v>8.9525462962962973E-2</v>
      </c>
      <c r="R12" s="40">
        <v>8.9722222222222217E-2</v>
      </c>
      <c r="S12" s="40" t="s">
        <v>830</v>
      </c>
      <c r="T12" s="40" t="s">
        <v>241</v>
      </c>
      <c r="U12" s="40" t="s">
        <v>886</v>
      </c>
      <c r="V12" s="41" t="s">
        <v>1044</v>
      </c>
      <c r="W12" s="40"/>
      <c r="X12" s="41" t="s">
        <v>1116</v>
      </c>
      <c r="Y12" s="42" t="s">
        <v>1302</v>
      </c>
      <c r="Z12" s="43"/>
      <c r="AA12" s="29" t="s">
        <v>246</v>
      </c>
      <c r="AB12" s="30" t="s">
        <v>247</v>
      </c>
      <c r="AC12" s="30" t="s">
        <v>248</v>
      </c>
      <c r="AD12" s="30" t="s">
        <v>239</v>
      </c>
      <c r="AE12" s="30" t="s">
        <v>416</v>
      </c>
      <c r="AF12" s="30" t="s">
        <v>248</v>
      </c>
      <c r="AG12" s="30" t="s">
        <v>241</v>
      </c>
      <c r="AH12" s="30" t="s">
        <v>658</v>
      </c>
      <c r="AI12" s="30" t="s">
        <v>720</v>
      </c>
      <c r="AJ12" s="30" t="s">
        <v>752</v>
      </c>
      <c r="AK12" s="22" t="s">
        <v>797</v>
      </c>
      <c r="AL12" s="44">
        <f t="shared" si="9"/>
        <v>8.9302662037037045E-2</v>
      </c>
      <c r="AM12" s="44">
        <f t="shared" si="10"/>
        <v>8.9450231481481485E-2</v>
      </c>
      <c r="AN12" s="44" t="s">
        <v>977</v>
      </c>
      <c r="AO12" s="31" t="s">
        <v>657</v>
      </c>
      <c r="AP12" s="32" t="s">
        <v>976</v>
      </c>
      <c r="AQ12" s="32" t="s">
        <v>1056</v>
      </c>
      <c r="AR12" s="87" t="s">
        <v>1227</v>
      </c>
      <c r="AS12" s="42" t="s">
        <v>1321</v>
      </c>
    </row>
    <row r="13" spans="2:45" x14ac:dyDescent="0.2">
      <c r="B13" s="12" t="s">
        <v>76</v>
      </c>
      <c r="C13" s="13">
        <v>13.4</v>
      </c>
      <c r="D13" s="14">
        <v>13.38</v>
      </c>
      <c r="E13" s="13">
        <v>13.42</v>
      </c>
      <c r="F13" s="13">
        <v>13.42</v>
      </c>
      <c r="G13" s="13">
        <v>13.39</v>
      </c>
      <c r="H13" s="13">
        <v>13.43</v>
      </c>
      <c r="I13" s="13">
        <v>13.4</v>
      </c>
      <c r="J13" s="13">
        <v>13.39</v>
      </c>
      <c r="K13" s="13">
        <v>13.4</v>
      </c>
      <c r="L13" s="13">
        <v>13.38</v>
      </c>
      <c r="M13" s="25">
        <v>13.41</v>
      </c>
      <c r="N13" s="25">
        <v>13.41</v>
      </c>
      <c r="O13" s="25">
        <v>13.31</v>
      </c>
      <c r="P13" s="25">
        <v>13.28</v>
      </c>
      <c r="Q13" s="26">
        <v>13.29</v>
      </c>
      <c r="R13" s="26">
        <v>13.28</v>
      </c>
      <c r="S13" s="26">
        <v>13.28</v>
      </c>
      <c r="T13" s="26">
        <v>13.28</v>
      </c>
      <c r="U13" s="26">
        <v>13.31</v>
      </c>
      <c r="V13" s="27">
        <v>13.3</v>
      </c>
      <c r="W13" s="26"/>
      <c r="X13" s="27">
        <v>13.25</v>
      </c>
      <c r="Y13" s="28">
        <v>13.25</v>
      </c>
      <c r="Z13" s="19"/>
      <c r="AA13" s="29">
        <f t="shared" ref="AA13:AE14" si="11">SUM(C13:F13)/4</f>
        <v>13.405000000000001</v>
      </c>
      <c r="AB13" s="30">
        <f t="shared" si="11"/>
        <v>13.4025</v>
      </c>
      <c r="AC13" s="30">
        <f t="shared" si="11"/>
        <v>13.415000000000001</v>
      </c>
      <c r="AD13" s="30">
        <f t="shared" si="11"/>
        <v>13.41</v>
      </c>
      <c r="AE13" s="30">
        <f t="shared" si="11"/>
        <v>13.4025</v>
      </c>
      <c r="AF13" s="30">
        <f>SUM(H13:K13)/4</f>
        <v>13.404999999999999</v>
      </c>
      <c r="AG13" s="30">
        <f>SUM(I13:L13)/4</f>
        <v>13.3925</v>
      </c>
      <c r="AH13" s="30">
        <f t="shared" si="6"/>
        <v>13.395</v>
      </c>
      <c r="AI13" s="30">
        <f t="shared" si="7"/>
        <v>13.399999999999999</v>
      </c>
      <c r="AJ13" s="30">
        <v>13.377500000000001</v>
      </c>
      <c r="AK13" s="22">
        <v>13.352500000000001</v>
      </c>
      <c r="AL13" s="31">
        <f t="shared" si="9"/>
        <v>13.3225</v>
      </c>
      <c r="AM13" s="31">
        <f t="shared" si="10"/>
        <v>13.29</v>
      </c>
      <c r="AN13" s="31">
        <f>SUM(P13:S13)/4</f>
        <v>13.282500000000001</v>
      </c>
      <c r="AO13" s="31">
        <f t="shared" si="2"/>
        <v>13.282500000000001</v>
      </c>
      <c r="AP13" s="32">
        <f t="shared" si="3"/>
        <v>13.2875</v>
      </c>
      <c r="AQ13" s="32">
        <f t="shared" si="8"/>
        <v>13.2925</v>
      </c>
      <c r="AR13" s="87">
        <v>13.28</v>
      </c>
      <c r="AS13" s="28">
        <f t="shared" si="4"/>
        <v>13.266666666666666</v>
      </c>
    </row>
    <row r="14" spans="2:45" x14ac:dyDescent="0.2">
      <c r="B14" s="12" t="s">
        <v>77</v>
      </c>
      <c r="C14" s="14">
        <v>48.71</v>
      </c>
      <c r="D14" s="14">
        <v>48.53</v>
      </c>
      <c r="E14" s="13">
        <v>48.66</v>
      </c>
      <c r="F14" s="13">
        <v>48.63</v>
      </c>
      <c r="G14" s="14">
        <v>48.54</v>
      </c>
      <c r="H14" s="14">
        <v>48.66</v>
      </c>
      <c r="I14" s="14">
        <v>48.93</v>
      </c>
      <c r="J14" s="14">
        <v>48.89</v>
      </c>
      <c r="K14" s="14">
        <v>49.06</v>
      </c>
      <c r="L14" s="14">
        <v>49.22</v>
      </c>
      <c r="M14" s="25">
        <v>49.01</v>
      </c>
      <c r="N14" s="25">
        <v>49.04</v>
      </c>
      <c r="O14" s="25">
        <v>49.02</v>
      </c>
      <c r="P14" s="25">
        <v>49.11</v>
      </c>
      <c r="Q14" s="26">
        <v>48.9</v>
      </c>
      <c r="R14" s="26">
        <v>48.72</v>
      </c>
      <c r="S14" s="26">
        <v>48.65</v>
      </c>
      <c r="T14" s="26">
        <v>48.94</v>
      </c>
      <c r="U14" s="26">
        <v>48.77</v>
      </c>
      <c r="V14" s="27">
        <v>48.8</v>
      </c>
      <c r="W14" s="26"/>
      <c r="X14" s="27">
        <v>48.68</v>
      </c>
      <c r="Y14" s="28">
        <v>48.66</v>
      </c>
      <c r="Z14" s="19"/>
      <c r="AA14" s="29">
        <f t="shared" si="11"/>
        <v>48.6325</v>
      </c>
      <c r="AB14" s="30">
        <f t="shared" si="11"/>
        <v>48.589999999999996</v>
      </c>
      <c r="AC14" s="30">
        <f t="shared" si="11"/>
        <v>48.622499999999995</v>
      </c>
      <c r="AD14" s="30">
        <f t="shared" si="11"/>
        <v>48.69</v>
      </c>
      <c r="AE14" s="30">
        <f t="shared" si="11"/>
        <v>48.754999999999995</v>
      </c>
      <c r="AF14" s="30">
        <f>SUM(H14:K14)/4</f>
        <v>48.885000000000005</v>
      </c>
      <c r="AG14" s="30">
        <f>SUM(I14:L14)/4</f>
        <v>49.024999999999999</v>
      </c>
      <c r="AH14" s="30">
        <f t="shared" si="6"/>
        <v>49.045000000000002</v>
      </c>
      <c r="AI14" s="30">
        <f t="shared" si="7"/>
        <v>49.082499999999996</v>
      </c>
      <c r="AJ14" s="30">
        <v>49.072499999999998</v>
      </c>
      <c r="AK14" s="22">
        <v>49.045000000000002</v>
      </c>
      <c r="AL14" s="31">
        <f t="shared" si="9"/>
        <v>49.017500000000005</v>
      </c>
      <c r="AM14" s="31">
        <f t="shared" si="10"/>
        <v>48.9375</v>
      </c>
      <c r="AN14" s="31">
        <f>SUM(P14:S14)/4</f>
        <v>48.844999999999999</v>
      </c>
      <c r="AO14" s="31">
        <f t="shared" si="2"/>
        <v>48.802500000000002</v>
      </c>
      <c r="AP14" s="32">
        <f t="shared" si="3"/>
        <v>48.77</v>
      </c>
      <c r="AQ14" s="32">
        <f t="shared" si="8"/>
        <v>48.790000000000006</v>
      </c>
      <c r="AR14" s="87">
        <v>48.79</v>
      </c>
      <c r="AS14" s="28">
        <f t="shared" si="4"/>
        <v>48.713333333333331</v>
      </c>
    </row>
    <row r="15" spans="2:45" x14ac:dyDescent="0.2">
      <c r="B15" s="12" t="s">
        <v>78</v>
      </c>
      <c r="C15" s="45" t="s">
        <v>249</v>
      </c>
      <c r="D15" s="46" t="s">
        <v>250</v>
      </c>
      <c r="E15" s="30" t="s">
        <v>251</v>
      </c>
      <c r="F15" s="30" t="s">
        <v>252</v>
      </c>
      <c r="G15" s="30" t="s">
        <v>253</v>
      </c>
      <c r="H15" s="30" t="s">
        <v>254</v>
      </c>
      <c r="I15" s="30" t="s">
        <v>255</v>
      </c>
      <c r="J15" s="30" t="s">
        <v>256</v>
      </c>
      <c r="K15" s="30" t="s">
        <v>350</v>
      </c>
      <c r="L15" s="30" t="s">
        <v>579</v>
      </c>
      <c r="M15" s="25" t="s">
        <v>663</v>
      </c>
      <c r="N15" s="34">
        <v>5.7461805555555556E-3</v>
      </c>
      <c r="O15" s="34">
        <v>5.7711805555555546E-3</v>
      </c>
      <c r="P15" s="34">
        <v>5.7784722222222222E-3</v>
      </c>
      <c r="Q15" s="35">
        <v>5.7903935185185176E-3</v>
      </c>
      <c r="R15" s="35">
        <v>5.7858796296296304E-3</v>
      </c>
      <c r="S15" s="35" t="s">
        <v>827</v>
      </c>
      <c r="T15" s="35" t="s">
        <v>952</v>
      </c>
      <c r="U15" s="35" t="s">
        <v>887</v>
      </c>
      <c r="V15" s="36" t="s">
        <v>1061</v>
      </c>
      <c r="W15" s="35"/>
      <c r="X15" s="36" t="s">
        <v>1117</v>
      </c>
      <c r="Y15" s="37" t="s">
        <v>1303</v>
      </c>
      <c r="Z15" s="19"/>
      <c r="AA15" s="29" t="s">
        <v>257</v>
      </c>
      <c r="AB15" s="30" t="s">
        <v>258</v>
      </c>
      <c r="AC15" s="30" t="s">
        <v>259</v>
      </c>
      <c r="AD15" s="30" t="s">
        <v>260</v>
      </c>
      <c r="AE15" s="30" t="s">
        <v>417</v>
      </c>
      <c r="AF15" s="30" t="s">
        <v>356</v>
      </c>
      <c r="AG15" s="30" t="s">
        <v>586</v>
      </c>
      <c r="AH15" s="30" t="s">
        <v>664</v>
      </c>
      <c r="AI15" s="30" t="s">
        <v>722</v>
      </c>
      <c r="AJ15" s="30" t="s">
        <v>753</v>
      </c>
      <c r="AK15" s="22" t="s">
        <v>774</v>
      </c>
      <c r="AL15" s="38">
        <f t="shared" si="9"/>
        <v>5.7715567129629627E-3</v>
      </c>
      <c r="AM15" s="38">
        <f t="shared" si="10"/>
        <v>5.7814814814814812E-3</v>
      </c>
      <c r="AN15" s="38" t="s">
        <v>954</v>
      </c>
      <c r="AO15" s="31" t="s">
        <v>953</v>
      </c>
      <c r="AP15" s="32" t="s">
        <v>953</v>
      </c>
      <c r="AQ15" s="32" t="s">
        <v>1066</v>
      </c>
      <c r="AR15" s="87" t="s">
        <v>1228</v>
      </c>
      <c r="AS15" s="37" t="s">
        <v>1309</v>
      </c>
    </row>
    <row r="16" spans="2:45" x14ac:dyDescent="0.2">
      <c r="B16" s="12" t="s">
        <v>79</v>
      </c>
      <c r="C16" s="29">
        <v>2.31</v>
      </c>
      <c r="D16" s="30">
        <v>2.2999999999999998</v>
      </c>
      <c r="E16" s="30">
        <v>2.2999999999999998</v>
      </c>
      <c r="F16" s="30">
        <v>2.2999999999999998</v>
      </c>
      <c r="G16" s="30">
        <v>2.2999999999999998</v>
      </c>
      <c r="H16" s="30">
        <v>2.2999999999999998</v>
      </c>
      <c r="I16" s="30">
        <v>2.31</v>
      </c>
      <c r="J16" s="30">
        <v>2.2999999999999998</v>
      </c>
      <c r="K16" s="30">
        <v>2.2999999999999998</v>
      </c>
      <c r="L16" s="30">
        <v>2.31</v>
      </c>
      <c r="M16" s="25">
        <v>2.2799999999999998</v>
      </c>
      <c r="N16" s="25">
        <v>2.31</v>
      </c>
      <c r="O16" s="25">
        <v>2.31</v>
      </c>
      <c r="P16" s="25">
        <v>2.31</v>
      </c>
      <c r="Q16" s="26">
        <v>2.2999999999999998</v>
      </c>
      <c r="R16" s="26">
        <v>2.3199999999999998</v>
      </c>
      <c r="S16" s="26">
        <v>2.31</v>
      </c>
      <c r="T16" s="26">
        <v>2.2999999999999998</v>
      </c>
      <c r="U16" s="26">
        <v>2.31</v>
      </c>
      <c r="V16" s="27">
        <v>2.2999999999999998</v>
      </c>
      <c r="W16" s="26"/>
      <c r="X16" s="27">
        <v>2.2999999999999998</v>
      </c>
      <c r="Y16" s="28">
        <v>2.2799999999999998</v>
      </c>
      <c r="Z16" s="19"/>
      <c r="AA16" s="29">
        <f t="shared" ref="AA16:AA24" si="12">SUM(C16:F16)/4</f>
        <v>2.3024999999999998</v>
      </c>
      <c r="AB16" s="30">
        <f t="shared" ref="AB16:AB24" si="13">SUM(D16:G16)/4</f>
        <v>2.2999999999999998</v>
      </c>
      <c r="AC16" s="30">
        <f t="shared" ref="AC16:AC24" si="14">SUM(E16:H16)/4</f>
        <v>2.2999999999999998</v>
      </c>
      <c r="AD16" s="30">
        <f t="shared" ref="AD16:AD24" si="15">SUM(F16:I16)/4</f>
        <v>2.3024999999999998</v>
      </c>
      <c r="AE16" s="30">
        <f t="shared" ref="AE16:AE24" si="16">SUM(G16:J16)/4</f>
        <v>2.3025000000000002</v>
      </c>
      <c r="AF16" s="30">
        <f t="shared" ref="AF16:AF25" si="17">SUM(H16:K16)/4</f>
        <v>2.3024999999999998</v>
      </c>
      <c r="AG16" s="30">
        <f>SUM(I16:L16)/4</f>
        <v>2.3049999999999997</v>
      </c>
      <c r="AH16" s="30">
        <f t="shared" si="6"/>
        <v>2.2974999999999999</v>
      </c>
      <c r="AI16" s="30">
        <v>2.2999999999999998</v>
      </c>
      <c r="AJ16" s="30">
        <v>2.3025000000000002</v>
      </c>
      <c r="AK16" s="22">
        <v>2.3025000000000002</v>
      </c>
      <c r="AL16" s="31">
        <f t="shared" si="9"/>
        <v>2.3075000000000001</v>
      </c>
      <c r="AM16" s="31">
        <f t="shared" si="10"/>
        <v>2.31</v>
      </c>
      <c r="AN16" s="31">
        <f t="shared" ref="AN16:AO25" si="18">SUM(P16:S16)/4</f>
        <v>2.31</v>
      </c>
      <c r="AO16" s="31">
        <f t="shared" si="2"/>
        <v>2.3075000000000001</v>
      </c>
      <c r="AP16" s="32">
        <f t="shared" si="3"/>
        <v>2.31</v>
      </c>
      <c r="AQ16" s="32">
        <f t="shared" si="8"/>
        <v>2.3049999999999997</v>
      </c>
      <c r="AR16" s="87">
        <v>2.2999999999999998</v>
      </c>
      <c r="AS16" s="28">
        <f t="shared" si="4"/>
        <v>2.293333333333333</v>
      </c>
    </row>
    <row r="17" spans="2:45" x14ac:dyDescent="0.2">
      <c r="B17" s="12" t="s">
        <v>80</v>
      </c>
      <c r="C17" s="29">
        <v>5.8</v>
      </c>
      <c r="D17" s="30">
        <v>5.75</v>
      </c>
      <c r="E17" s="30">
        <v>5.75</v>
      </c>
      <c r="F17" s="30">
        <v>5.75</v>
      </c>
      <c r="G17" s="30">
        <v>5.75</v>
      </c>
      <c r="H17" s="30">
        <v>5.75</v>
      </c>
      <c r="I17" s="30">
        <v>5.75</v>
      </c>
      <c r="J17" s="30">
        <v>5.76</v>
      </c>
      <c r="K17" s="30">
        <v>5.71</v>
      </c>
      <c r="L17" s="30">
        <v>5.7</v>
      </c>
      <c r="M17" s="25">
        <v>5.71</v>
      </c>
      <c r="N17" s="25">
        <v>5.72</v>
      </c>
      <c r="O17" s="25">
        <v>5.72</v>
      </c>
      <c r="P17" s="25">
        <v>5.7</v>
      </c>
      <c r="Q17" s="26">
        <v>5.7</v>
      </c>
      <c r="R17" s="26">
        <v>5.72</v>
      </c>
      <c r="S17" s="26">
        <v>5.72</v>
      </c>
      <c r="T17" s="26">
        <v>5.72</v>
      </c>
      <c r="U17" s="26">
        <v>5.71</v>
      </c>
      <c r="V17" s="27">
        <v>5.76</v>
      </c>
      <c r="W17" s="26"/>
      <c r="X17" s="27">
        <v>5.8</v>
      </c>
      <c r="Y17" s="28">
        <v>5.8</v>
      </c>
      <c r="Z17" s="19"/>
      <c r="AA17" s="29">
        <f t="shared" si="12"/>
        <v>5.7625000000000002</v>
      </c>
      <c r="AB17" s="30">
        <f t="shared" si="13"/>
        <v>5.75</v>
      </c>
      <c r="AC17" s="30">
        <f t="shared" si="14"/>
        <v>5.75</v>
      </c>
      <c r="AD17" s="30">
        <f t="shared" si="15"/>
        <v>5.75</v>
      </c>
      <c r="AE17" s="30">
        <f t="shared" si="16"/>
        <v>5.7524999999999995</v>
      </c>
      <c r="AF17" s="30">
        <f t="shared" si="17"/>
        <v>5.7424999999999997</v>
      </c>
      <c r="AG17" s="30">
        <f t="shared" ref="AG17:AG25" si="19">SUM(I17:L17)/4</f>
        <v>5.7299999999999995</v>
      </c>
      <c r="AH17" s="30">
        <f t="shared" si="6"/>
        <v>5.72</v>
      </c>
      <c r="AI17" s="30">
        <v>5.71</v>
      </c>
      <c r="AJ17" s="30">
        <v>5.7124999999999995</v>
      </c>
      <c r="AK17" s="22">
        <v>5.7124999999999995</v>
      </c>
      <c r="AL17" s="31">
        <f t="shared" si="9"/>
        <v>5.71</v>
      </c>
      <c r="AM17" s="31">
        <f t="shared" si="10"/>
        <v>5.71</v>
      </c>
      <c r="AN17" s="31">
        <f t="shared" si="18"/>
        <v>5.71</v>
      </c>
      <c r="AO17" s="31">
        <f t="shared" si="2"/>
        <v>5.7149999999999999</v>
      </c>
      <c r="AP17" s="32">
        <f t="shared" si="3"/>
        <v>5.7175000000000002</v>
      </c>
      <c r="AQ17" s="32">
        <f t="shared" si="8"/>
        <v>5.7274999999999991</v>
      </c>
      <c r="AR17" s="87">
        <v>5.77</v>
      </c>
      <c r="AS17" s="28">
        <f t="shared" si="4"/>
        <v>5.7866666666666662</v>
      </c>
    </row>
    <row r="18" spans="2:45" x14ac:dyDescent="0.2">
      <c r="B18" s="12" t="s">
        <v>81</v>
      </c>
      <c r="C18" s="29">
        <v>8.25</v>
      </c>
      <c r="D18" s="30">
        <v>8.15</v>
      </c>
      <c r="E18" s="30">
        <v>8.2100000000000009</v>
      </c>
      <c r="F18" s="30">
        <v>8.23</v>
      </c>
      <c r="G18" s="30">
        <v>8.2200000000000006</v>
      </c>
      <c r="H18" s="30">
        <v>8.18</v>
      </c>
      <c r="I18" s="30">
        <v>8.2200000000000006</v>
      </c>
      <c r="J18" s="30">
        <v>8.2200000000000006</v>
      </c>
      <c r="K18" s="30">
        <v>8.2200000000000006</v>
      </c>
      <c r="L18" s="30">
        <v>8.1999999999999993</v>
      </c>
      <c r="M18" s="25">
        <v>8.2200000000000006</v>
      </c>
      <c r="N18" s="25">
        <v>8.26</v>
      </c>
      <c r="O18" s="25">
        <v>8.2200000000000006</v>
      </c>
      <c r="P18" s="25">
        <v>8.2200000000000006</v>
      </c>
      <c r="Q18" s="26">
        <v>8.18</v>
      </c>
      <c r="R18" s="26">
        <v>8.1999999999999993</v>
      </c>
      <c r="S18" s="26">
        <v>8.2200000000000006</v>
      </c>
      <c r="T18" s="26">
        <v>8.2200000000000006</v>
      </c>
      <c r="U18" s="26">
        <v>8.23</v>
      </c>
      <c r="V18" s="27">
        <v>8.2200000000000006</v>
      </c>
      <c r="W18" s="26"/>
      <c r="X18" s="27">
        <v>8.23</v>
      </c>
      <c r="Y18" s="28">
        <v>8.18</v>
      </c>
      <c r="Z18" s="19"/>
      <c r="AA18" s="29">
        <f t="shared" si="12"/>
        <v>8.2100000000000009</v>
      </c>
      <c r="AB18" s="30">
        <f t="shared" si="13"/>
        <v>8.2025000000000006</v>
      </c>
      <c r="AC18" s="30">
        <f t="shared" si="14"/>
        <v>8.2100000000000009</v>
      </c>
      <c r="AD18" s="30">
        <f t="shared" si="15"/>
        <v>8.2125000000000004</v>
      </c>
      <c r="AE18" s="30">
        <f t="shared" si="16"/>
        <v>8.2099999999999991</v>
      </c>
      <c r="AF18" s="30">
        <f t="shared" si="17"/>
        <v>8.2099999999999991</v>
      </c>
      <c r="AG18" s="30">
        <f t="shared" si="19"/>
        <v>8.2149999999999999</v>
      </c>
      <c r="AH18" s="30">
        <f t="shared" si="6"/>
        <v>8.2149999999999999</v>
      </c>
      <c r="AI18" s="30">
        <v>8.2200000000000006</v>
      </c>
      <c r="AJ18" s="30">
        <v>8.2249999999999996</v>
      </c>
      <c r="AK18" s="22">
        <v>8.23</v>
      </c>
      <c r="AL18" s="31">
        <f t="shared" si="9"/>
        <v>8.2200000000000006</v>
      </c>
      <c r="AM18" s="31">
        <f t="shared" si="10"/>
        <v>8.2050000000000001</v>
      </c>
      <c r="AN18" s="31">
        <f t="shared" si="18"/>
        <v>8.2050000000000001</v>
      </c>
      <c r="AO18" s="31">
        <f t="shared" si="2"/>
        <v>8.2050000000000001</v>
      </c>
      <c r="AP18" s="32">
        <f t="shared" si="3"/>
        <v>8.2175000000000011</v>
      </c>
      <c r="AQ18" s="32">
        <f t="shared" si="8"/>
        <v>8.2225000000000001</v>
      </c>
      <c r="AR18" s="87">
        <v>8.23</v>
      </c>
      <c r="AS18" s="28">
        <f t="shared" si="4"/>
        <v>8.2100000000000009</v>
      </c>
    </row>
    <row r="19" spans="2:45" x14ac:dyDescent="0.2">
      <c r="B19" s="12" t="s">
        <v>82</v>
      </c>
      <c r="C19" s="29">
        <v>17.07</v>
      </c>
      <c r="D19" s="30">
        <v>17.11</v>
      </c>
      <c r="E19" s="30">
        <v>17.13</v>
      </c>
      <c r="F19" s="30">
        <v>17.03</v>
      </c>
      <c r="G19" s="30">
        <v>17.170000000000002</v>
      </c>
      <c r="H19" s="30">
        <v>17.149999999999999</v>
      </c>
      <c r="I19" s="30">
        <v>17.239999999999998</v>
      </c>
      <c r="J19" s="30">
        <v>17.23</v>
      </c>
      <c r="K19" s="30">
        <v>17.3</v>
      </c>
      <c r="L19" s="30">
        <v>17.170000000000002</v>
      </c>
      <c r="M19" s="25">
        <v>17.12</v>
      </c>
      <c r="N19" s="25">
        <v>17.16</v>
      </c>
      <c r="O19" s="25">
        <v>17.190000000000001</v>
      </c>
      <c r="P19" s="25">
        <v>17.05</v>
      </c>
      <c r="Q19" s="26">
        <v>16.989999999999998</v>
      </c>
      <c r="R19" s="26">
        <v>17.02</v>
      </c>
      <c r="S19" s="26">
        <v>17.010000000000002</v>
      </c>
      <c r="T19" s="26">
        <v>17.13</v>
      </c>
      <c r="U19" s="26">
        <v>16.98</v>
      </c>
      <c r="V19" s="27">
        <v>17.13</v>
      </c>
      <c r="W19" s="26"/>
      <c r="X19" s="27">
        <v>17.14</v>
      </c>
      <c r="Y19" s="28">
        <v>17.100000000000001</v>
      </c>
      <c r="Z19" s="19"/>
      <c r="AA19" s="29">
        <f t="shared" si="12"/>
        <v>17.085000000000001</v>
      </c>
      <c r="AB19" s="30">
        <f t="shared" si="13"/>
        <v>17.11</v>
      </c>
      <c r="AC19" s="30">
        <f t="shared" si="14"/>
        <v>17.119999999999997</v>
      </c>
      <c r="AD19" s="30">
        <f t="shared" si="15"/>
        <v>17.147500000000001</v>
      </c>
      <c r="AE19" s="30">
        <f t="shared" si="16"/>
        <v>17.197500000000002</v>
      </c>
      <c r="AF19" s="30">
        <f t="shared" si="17"/>
        <v>17.23</v>
      </c>
      <c r="AG19" s="30">
        <f t="shared" si="19"/>
        <v>17.234999999999999</v>
      </c>
      <c r="AH19" s="30">
        <f t="shared" si="6"/>
        <v>17.205000000000002</v>
      </c>
      <c r="AI19" s="30">
        <v>17.190000000000001</v>
      </c>
      <c r="AJ19" s="30">
        <v>17.16</v>
      </c>
      <c r="AK19" s="22">
        <v>17.13</v>
      </c>
      <c r="AL19" s="31">
        <f t="shared" si="9"/>
        <v>17.0975</v>
      </c>
      <c r="AM19" s="31">
        <f t="shared" si="10"/>
        <v>17.0625</v>
      </c>
      <c r="AN19" s="31">
        <f t="shared" si="18"/>
        <v>17.017500000000002</v>
      </c>
      <c r="AO19" s="31">
        <f t="shared" si="2"/>
        <v>17.037499999999998</v>
      </c>
      <c r="AP19" s="32">
        <f t="shared" si="3"/>
        <v>17.035</v>
      </c>
      <c r="AQ19" s="32">
        <f t="shared" si="8"/>
        <v>17.0625</v>
      </c>
      <c r="AR19" s="87">
        <v>17.12</v>
      </c>
      <c r="AS19" s="28">
        <f t="shared" si="4"/>
        <v>17.123333333333331</v>
      </c>
    </row>
    <row r="20" spans="2:45" x14ac:dyDescent="0.2">
      <c r="B20" s="12" t="s">
        <v>83</v>
      </c>
      <c r="C20" s="29">
        <v>20.56</v>
      </c>
      <c r="D20" s="30">
        <v>20.58</v>
      </c>
      <c r="E20" s="30">
        <v>20.72</v>
      </c>
      <c r="F20" s="30">
        <v>20.56</v>
      </c>
      <c r="G20" s="30">
        <v>20.88</v>
      </c>
      <c r="H20" s="30">
        <v>20.62</v>
      </c>
      <c r="I20" s="30">
        <v>20.64</v>
      </c>
      <c r="J20" s="30">
        <v>20.53</v>
      </c>
      <c r="K20" s="30">
        <v>20.78</v>
      </c>
      <c r="L20" s="30">
        <v>20.5</v>
      </c>
      <c r="M20" s="25">
        <v>20.5</v>
      </c>
      <c r="N20" s="25">
        <v>20.64</v>
      </c>
      <c r="O20" s="25">
        <v>20.69</v>
      </c>
      <c r="P20" s="25">
        <v>20.73</v>
      </c>
      <c r="Q20" s="26">
        <v>20.84</v>
      </c>
      <c r="R20" s="26">
        <v>20.67</v>
      </c>
      <c r="S20" s="26">
        <v>20.96</v>
      </c>
      <c r="T20" s="26">
        <v>21.3</v>
      </c>
      <c r="U20" s="26">
        <v>21</v>
      </c>
      <c r="V20" s="27">
        <v>21.47</v>
      </c>
      <c r="W20" s="26"/>
      <c r="X20" s="27">
        <v>21.4</v>
      </c>
      <c r="Y20" s="28">
        <v>21.17</v>
      </c>
      <c r="Z20" s="19"/>
      <c r="AA20" s="29">
        <f t="shared" si="12"/>
        <v>20.605</v>
      </c>
      <c r="AB20" s="30">
        <f t="shared" si="13"/>
        <v>20.684999999999999</v>
      </c>
      <c r="AC20" s="30">
        <f t="shared" si="14"/>
        <v>20.695</v>
      </c>
      <c r="AD20" s="30">
        <f t="shared" si="15"/>
        <v>20.675000000000001</v>
      </c>
      <c r="AE20" s="30">
        <f t="shared" si="16"/>
        <v>20.6675</v>
      </c>
      <c r="AF20" s="30">
        <f t="shared" si="17"/>
        <v>20.642500000000002</v>
      </c>
      <c r="AG20" s="30">
        <f t="shared" si="19"/>
        <v>20.612500000000001</v>
      </c>
      <c r="AH20" s="30">
        <f t="shared" si="6"/>
        <v>20.577500000000001</v>
      </c>
      <c r="AI20" s="30">
        <v>20.6</v>
      </c>
      <c r="AJ20" s="30">
        <v>20.5825</v>
      </c>
      <c r="AK20" s="22">
        <v>20.64</v>
      </c>
      <c r="AL20" s="31">
        <f t="shared" si="9"/>
        <v>20.725000000000001</v>
      </c>
      <c r="AM20" s="31">
        <f t="shared" si="10"/>
        <v>20.732500000000002</v>
      </c>
      <c r="AN20" s="31">
        <f t="shared" si="18"/>
        <v>20.8</v>
      </c>
      <c r="AO20" s="31">
        <f t="shared" si="2"/>
        <v>20.942500000000003</v>
      </c>
      <c r="AP20" s="32">
        <f t="shared" si="3"/>
        <v>20.982500000000002</v>
      </c>
      <c r="AQ20" s="32">
        <f t="shared" si="8"/>
        <v>21.182500000000001</v>
      </c>
      <c r="AR20" s="87">
        <v>21.36</v>
      </c>
      <c r="AS20" s="28">
        <f t="shared" si="4"/>
        <v>21.346666666666664</v>
      </c>
    </row>
    <row r="21" spans="2:45" x14ac:dyDescent="0.2">
      <c r="B21" s="12" t="s">
        <v>84</v>
      </c>
      <c r="C21" s="29">
        <v>65.69</v>
      </c>
      <c r="D21" s="30">
        <v>66.17</v>
      </c>
      <c r="E21" s="30">
        <v>65.98</v>
      </c>
      <c r="F21" s="30">
        <v>65.05</v>
      </c>
      <c r="G21" s="30">
        <v>65.86</v>
      </c>
      <c r="H21" s="30">
        <v>65.42</v>
      </c>
      <c r="I21" s="30">
        <v>65.22</v>
      </c>
      <c r="J21" s="30">
        <v>65.39</v>
      </c>
      <c r="K21" s="30">
        <v>65.709999999999994</v>
      </c>
      <c r="L21" s="30">
        <v>65.33</v>
      </c>
      <c r="M21" s="25">
        <v>66.03</v>
      </c>
      <c r="N21" s="25">
        <v>66.22</v>
      </c>
      <c r="O21" s="25">
        <v>66.930000000000007</v>
      </c>
      <c r="P21" s="25">
        <v>65.790000000000006</v>
      </c>
      <c r="Q21" s="26">
        <v>65.760000000000005</v>
      </c>
      <c r="R21" s="26">
        <v>65.75</v>
      </c>
      <c r="S21" s="26">
        <v>66</v>
      </c>
      <c r="T21" s="26">
        <v>65.66</v>
      </c>
      <c r="U21" s="26">
        <v>66.22</v>
      </c>
      <c r="V21" s="27">
        <v>66.319999999999993</v>
      </c>
      <c r="W21" s="26"/>
      <c r="X21" s="27">
        <v>66.42</v>
      </c>
      <c r="Y21" s="28">
        <v>66.14</v>
      </c>
      <c r="Z21" s="19"/>
      <c r="AA21" s="29">
        <f t="shared" si="12"/>
        <v>65.722500000000011</v>
      </c>
      <c r="AB21" s="30">
        <f t="shared" si="13"/>
        <v>65.765000000000001</v>
      </c>
      <c r="AC21" s="30">
        <f t="shared" si="14"/>
        <v>65.577500000000001</v>
      </c>
      <c r="AD21" s="30">
        <f t="shared" si="15"/>
        <v>65.387499999999989</v>
      </c>
      <c r="AE21" s="30">
        <f t="shared" si="16"/>
        <v>65.472499999999997</v>
      </c>
      <c r="AF21" s="30">
        <f t="shared" si="17"/>
        <v>65.434999999999988</v>
      </c>
      <c r="AG21" s="30">
        <f t="shared" si="19"/>
        <v>65.412499999999994</v>
      </c>
      <c r="AH21" s="30">
        <f t="shared" si="6"/>
        <v>65.615000000000009</v>
      </c>
      <c r="AI21" s="30">
        <v>65.819999999999993</v>
      </c>
      <c r="AJ21" s="30">
        <v>66.127499999999998</v>
      </c>
      <c r="AK21" s="22">
        <v>66.242500000000007</v>
      </c>
      <c r="AL21" s="31">
        <f t="shared" si="9"/>
        <v>66.174999999999997</v>
      </c>
      <c r="AM21" s="31">
        <f t="shared" si="10"/>
        <v>66.057500000000005</v>
      </c>
      <c r="AN21" s="31">
        <f t="shared" si="18"/>
        <v>65.825000000000003</v>
      </c>
      <c r="AO21" s="31">
        <f t="shared" si="2"/>
        <v>65.79249999999999</v>
      </c>
      <c r="AP21" s="32">
        <f t="shared" si="3"/>
        <v>65.907499999999999</v>
      </c>
      <c r="AQ21" s="32">
        <f t="shared" si="8"/>
        <v>66.05</v>
      </c>
      <c r="AR21" s="87">
        <v>66.260000000000005</v>
      </c>
      <c r="AS21" s="28">
        <f t="shared" si="4"/>
        <v>66.293333333333337</v>
      </c>
    </row>
    <row r="22" spans="2:45" x14ac:dyDescent="0.2">
      <c r="B22" s="12" t="s">
        <v>85</v>
      </c>
      <c r="C22" s="29">
        <v>80.209999999999994</v>
      </c>
      <c r="D22" s="30">
        <v>80.09</v>
      </c>
      <c r="E22" s="30">
        <v>80.209999999999994</v>
      </c>
      <c r="F22" s="30">
        <v>80.13</v>
      </c>
      <c r="G22" s="30">
        <v>79.84</v>
      </c>
      <c r="H22" s="30">
        <v>79.36</v>
      </c>
      <c r="I22" s="30">
        <v>78.23</v>
      </c>
      <c r="J22" s="30">
        <v>78.209999999999994</v>
      </c>
      <c r="K22" s="30">
        <v>79.55</v>
      </c>
      <c r="L22" s="30">
        <v>78.7</v>
      </c>
      <c r="M22" s="25">
        <v>77.989999999999995</v>
      </c>
      <c r="N22" s="25">
        <v>78.33</v>
      </c>
      <c r="O22" s="25">
        <v>78.709999999999994</v>
      </c>
      <c r="P22" s="25">
        <v>77.989999999999995</v>
      </c>
      <c r="Q22" s="26">
        <v>77.010000000000005</v>
      </c>
      <c r="R22" s="26">
        <v>77.430000000000007</v>
      </c>
      <c r="S22" s="26">
        <v>77.400000000000006</v>
      </c>
      <c r="T22" s="26">
        <v>77.209999999999994</v>
      </c>
      <c r="U22" s="26">
        <v>76.86</v>
      </c>
      <c r="V22" s="27">
        <v>77.150000000000006</v>
      </c>
      <c r="W22" s="26"/>
      <c r="X22" s="27">
        <v>77.819999999999993</v>
      </c>
      <c r="Y22" s="28">
        <v>77.3</v>
      </c>
      <c r="Z22" s="19"/>
      <c r="AA22" s="29">
        <f t="shared" si="12"/>
        <v>80.16</v>
      </c>
      <c r="AB22" s="30">
        <f t="shared" si="13"/>
        <v>80.067499999999995</v>
      </c>
      <c r="AC22" s="30">
        <f t="shared" si="14"/>
        <v>79.884999999999991</v>
      </c>
      <c r="AD22" s="30">
        <f t="shared" si="15"/>
        <v>79.39</v>
      </c>
      <c r="AE22" s="30">
        <f t="shared" si="16"/>
        <v>78.91</v>
      </c>
      <c r="AF22" s="30">
        <f t="shared" si="17"/>
        <v>78.837500000000006</v>
      </c>
      <c r="AG22" s="30">
        <f t="shared" si="19"/>
        <v>78.672499999999999</v>
      </c>
      <c r="AH22" s="30">
        <f t="shared" si="6"/>
        <v>78.612499999999997</v>
      </c>
      <c r="AI22" s="30">
        <v>78.64</v>
      </c>
      <c r="AJ22" s="30">
        <v>78.43249999999999</v>
      </c>
      <c r="AK22" s="22">
        <v>78.254999999999995</v>
      </c>
      <c r="AL22" s="31">
        <f t="shared" si="9"/>
        <v>78.009999999999991</v>
      </c>
      <c r="AM22" s="31">
        <f t="shared" si="10"/>
        <v>77.784999999999997</v>
      </c>
      <c r="AN22" s="31">
        <f t="shared" si="18"/>
        <v>77.45750000000001</v>
      </c>
      <c r="AO22" s="31">
        <f t="shared" si="18"/>
        <v>77.262500000000003</v>
      </c>
      <c r="AP22" s="32">
        <f t="shared" si="3"/>
        <v>77.225000000000009</v>
      </c>
      <c r="AQ22" s="32">
        <f t="shared" si="8"/>
        <v>77.155000000000001</v>
      </c>
      <c r="AR22" s="87">
        <v>77.37</v>
      </c>
      <c r="AS22" s="28">
        <f t="shared" si="4"/>
        <v>77.423333333333332</v>
      </c>
    </row>
    <row r="23" spans="2:45" x14ac:dyDescent="0.2">
      <c r="B23" s="12" t="s">
        <v>86</v>
      </c>
      <c r="C23" s="29">
        <v>85.09</v>
      </c>
      <c r="D23" s="30">
        <v>84.88</v>
      </c>
      <c r="E23" s="30">
        <v>83.43</v>
      </c>
      <c r="F23" s="30">
        <v>82.54</v>
      </c>
      <c r="G23" s="30">
        <v>84.13</v>
      </c>
      <c r="H23" s="30">
        <v>82.22</v>
      </c>
      <c r="I23" s="30">
        <v>84.1</v>
      </c>
      <c r="J23" s="30">
        <v>83.35</v>
      </c>
      <c r="K23" s="30">
        <v>83.28</v>
      </c>
      <c r="L23" s="30">
        <v>83.1</v>
      </c>
      <c r="M23" s="25">
        <v>83.17</v>
      </c>
      <c r="N23" s="25">
        <v>84.3</v>
      </c>
      <c r="O23" s="25">
        <v>83.89</v>
      </c>
      <c r="P23" s="25">
        <v>83.95</v>
      </c>
      <c r="Q23" s="26">
        <v>84.72</v>
      </c>
      <c r="R23" s="26">
        <v>84.7</v>
      </c>
      <c r="S23" s="26">
        <v>84.74</v>
      </c>
      <c r="T23" s="26">
        <v>85.07</v>
      </c>
      <c r="U23" s="26">
        <v>83.89</v>
      </c>
      <c r="V23" s="27">
        <v>85.15</v>
      </c>
      <c r="W23" s="26"/>
      <c r="X23" s="27">
        <v>85.06</v>
      </c>
      <c r="Y23" s="28">
        <v>84.35</v>
      </c>
      <c r="Z23" s="19"/>
      <c r="AA23" s="29">
        <f t="shared" si="12"/>
        <v>83.984999999999999</v>
      </c>
      <c r="AB23" s="30">
        <f t="shared" si="13"/>
        <v>83.745000000000005</v>
      </c>
      <c r="AC23" s="30">
        <f t="shared" si="14"/>
        <v>83.080000000000013</v>
      </c>
      <c r="AD23" s="30">
        <f t="shared" si="15"/>
        <v>83.247500000000002</v>
      </c>
      <c r="AE23" s="30">
        <f t="shared" si="16"/>
        <v>83.449999999999989</v>
      </c>
      <c r="AF23" s="30">
        <f t="shared" si="17"/>
        <v>83.237499999999997</v>
      </c>
      <c r="AG23" s="30">
        <f t="shared" si="19"/>
        <v>83.457499999999996</v>
      </c>
      <c r="AH23" s="30">
        <f t="shared" si="6"/>
        <v>83.224999999999994</v>
      </c>
      <c r="AI23" s="30">
        <v>83.46</v>
      </c>
      <c r="AJ23" s="30">
        <v>83.614999999999995</v>
      </c>
      <c r="AK23" s="22">
        <v>83.827500000000001</v>
      </c>
      <c r="AL23" s="31">
        <f t="shared" si="9"/>
        <v>84.215000000000003</v>
      </c>
      <c r="AM23" s="31">
        <f t="shared" si="10"/>
        <v>84.314999999999998</v>
      </c>
      <c r="AN23" s="31">
        <f t="shared" si="18"/>
        <v>84.527500000000003</v>
      </c>
      <c r="AO23" s="31">
        <f t="shared" si="18"/>
        <v>84.807500000000005</v>
      </c>
      <c r="AP23" s="32">
        <f t="shared" si="3"/>
        <v>84.6</v>
      </c>
      <c r="AQ23" s="32">
        <f t="shared" si="8"/>
        <v>84.712500000000006</v>
      </c>
      <c r="AR23" s="87">
        <v>84.95</v>
      </c>
      <c r="AS23" s="28">
        <f t="shared" si="4"/>
        <v>84.853333333333339</v>
      </c>
    </row>
    <row r="24" spans="2:45" x14ac:dyDescent="0.2">
      <c r="B24" s="47" t="s">
        <v>1280</v>
      </c>
      <c r="C24" s="48">
        <v>8209</v>
      </c>
      <c r="D24" s="49">
        <v>8192</v>
      </c>
      <c r="E24" s="49">
        <v>8099</v>
      </c>
      <c r="F24" s="49">
        <v>8060</v>
      </c>
      <c r="G24" s="49">
        <v>8084</v>
      </c>
      <c r="H24" s="49">
        <v>8051</v>
      </c>
      <c r="I24" s="49">
        <v>8108</v>
      </c>
      <c r="J24" s="49">
        <v>8179</v>
      </c>
      <c r="K24" s="49">
        <v>8233</v>
      </c>
      <c r="L24" s="49">
        <v>8239</v>
      </c>
      <c r="M24" s="50">
        <v>8091</v>
      </c>
      <c r="N24" s="50">
        <v>8200</v>
      </c>
      <c r="O24" s="50">
        <v>8224</v>
      </c>
      <c r="P24" s="50">
        <v>8252</v>
      </c>
      <c r="Q24" s="51">
        <v>8194</v>
      </c>
      <c r="R24" s="51">
        <v>8247</v>
      </c>
      <c r="S24" s="51">
        <v>8191</v>
      </c>
      <c r="T24" s="51">
        <v>8172</v>
      </c>
      <c r="U24" s="51">
        <v>8165</v>
      </c>
      <c r="V24" s="52">
        <v>8209</v>
      </c>
      <c r="W24" s="51"/>
      <c r="X24" s="52">
        <v>8299</v>
      </c>
      <c r="Y24" s="53">
        <v>8310</v>
      </c>
      <c r="Z24" s="19"/>
      <c r="AA24" s="48">
        <f t="shared" si="12"/>
        <v>8140</v>
      </c>
      <c r="AB24" s="49">
        <f t="shared" si="13"/>
        <v>8108.75</v>
      </c>
      <c r="AC24" s="49">
        <f t="shared" si="14"/>
        <v>8073.5</v>
      </c>
      <c r="AD24" s="49">
        <f t="shared" si="15"/>
        <v>8075.75</v>
      </c>
      <c r="AE24" s="49">
        <f t="shared" si="16"/>
        <v>8105.5</v>
      </c>
      <c r="AF24" s="49">
        <f t="shared" si="17"/>
        <v>8142.75</v>
      </c>
      <c r="AG24" s="49">
        <f t="shared" si="19"/>
        <v>8189.75</v>
      </c>
      <c r="AH24" s="49">
        <f t="shared" si="6"/>
        <v>8185.5</v>
      </c>
      <c r="AI24" s="49">
        <v>8191</v>
      </c>
      <c r="AJ24" s="49">
        <v>8188.5</v>
      </c>
      <c r="AK24" s="54">
        <v>8191.75</v>
      </c>
      <c r="AL24" s="55">
        <f t="shared" si="9"/>
        <v>8217.5</v>
      </c>
      <c r="AM24" s="55">
        <f t="shared" si="10"/>
        <v>8229.25</v>
      </c>
      <c r="AN24" s="55">
        <f t="shared" si="18"/>
        <v>8221</v>
      </c>
      <c r="AO24" s="55">
        <f t="shared" si="18"/>
        <v>8201</v>
      </c>
      <c r="AP24" s="56">
        <f t="shared" si="3"/>
        <v>8193.75</v>
      </c>
      <c r="AQ24" s="56">
        <f t="shared" si="8"/>
        <v>8184.25</v>
      </c>
      <c r="AR24" s="136">
        <v>8232</v>
      </c>
      <c r="AS24" s="53">
        <f t="shared" si="4"/>
        <v>8272.6666666666661</v>
      </c>
    </row>
    <row r="25" spans="2:45" x14ac:dyDescent="0.2">
      <c r="B25" s="58" t="s">
        <v>87</v>
      </c>
      <c r="C25" s="29"/>
      <c r="D25" s="30"/>
      <c r="E25" s="30">
        <v>38.9</v>
      </c>
      <c r="F25" s="30">
        <v>38.630000000000003</v>
      </c>
      <c r="G25" s="30">
        <v>38.71</v>
      </c>
      <c r="H25" s="30">
        <v>38.92</v>
      </c>
      <c r="I25" s="30">
        <v>38.979999999999997</v>
      </c>
      <c r="J25" s="30">
        <v>38.81</v>
      </c>
      <c r="K25" s="30">
        <v>38.75</v>
      </c>
      <c r="L25" s="30">
        <v>38.78</v>
      </c>
      <c r="M25" s="30">
        <v>38.83</v>
      </c>
      <c r="N25" s="30">
        <v>38.659999999999997</v>
      </c>
      <c r="O25" s="30">
        <v>38.35</v>
      </c>
      <c r="P25" s="30">
        <v>38.51</v>
      </c>
      <c r="Q25" s="59">
        <v>38.409999999999997</v>
      </c>
      <c r="R25" s="59">
        <v>38.590000000000003</v>
      </c>
      <c r="S25" s="59">
        <v>38.58</v>
      </c>
      <c r="T25" s="59">
        <v>39.01</v>
      </c>
      <c r="U25" s="59">
        <v>38.71</v>
      </c>
      <c r="V25" s="60">
        <v>38.590000000000003</v>
      </c>
      <c r="W25" s="59"/>
      <c r="X25" s="60">
        <v>38.630000000000003</v>
      </c>
      <c r="Y25" s="33">
        <v>38.700000000000003</v>
      </c>
      <c r="Z25" s="19"/>
      <c r="AA25" s="29"/>
      <c r="AB25" s="30"/>
      <c r="AC25" s="30">
        <f>SUM(E25:H25)/4</f>
        <v>38.790000000000006</v>
      </c>
      <c r="AD25" s="30">
        <f>SUM(F25:I25)/4</f>
        <v>38.81</v>
      </c>
      <c r="AE25" s="30">
        <f>SUM(G25:J25)/4</f>
        <v>38.854999999999997</v>
      </c>
      <c r="AF25" s="30">
        <f t="shared" si="17"/>
        <v>38.865000000000002</v>
      </c>
      <c r="AG25" s="30">
        <f t="shared" si="19"/>
        <v>38.83</v>
      </c>
      <c r="AH25" s="30">
        <f t="shared" si="6"/>
        <v>38.792500000000004</v>
      </c>
      <c r="AI25" s="30">
        <f t="shared" si="7"/>
        <v>38.754999999999995</v>
      </c>
      <c r="AJ25" s="30">
        <f t="shared" si="7"/>
        <v>38.655000000000001</v>
      </c>
      <c r="AK25" s="22">
        <v>38.587499999999999</v>
      </c>
      <c r="AL25" s="31">
        <f t="shared" si="9"/>
        <v>38.482499999999995</v>
      </c>
      <c r="AM25" s="31">
        <f t="shared" si="10"/>
        <v>38.465000000000003</v>
      </c>
      <c r="AN25" s="31">
        <f t="shared" si="18"/>
        <v>38.522499999999994</v>
      </c>
      <c r="AO25" s="31">
        <f t="shared" si="18"/>
        <v>38.647500000000001</v>
      </c>
      <c r="AP25" s="32">
        <f t="shared" si="3"/>
        <v>38.722500000000004</v>
      </c>
      <c r="AQ25" s="32">
        <f t="shared" si="8"/>
        <v>38.722500000000004</v>
      </c>
      <c r="AR25" s="87">
        <v>38.67</v>
      </c>
      <c r="AS25" s="33">
        <f t="shared" si="4"/>
        <v>38.64</v>
      </c>
    </row>
    <row r="26" spans="2:45" ht="13.5" thickBot="1" x14ac:dyDescent="0.25">
      <c r="B26" s="61" t="s">
        <v>88</v>
      </c>
      <c r="C26" s="62"/>
      <c r="D26" s="62"/>
      <c r="E26" s="63" t="s">
        <v>261</v>
      </c>
      <c r="F26" s="63" t="s">
        <v>262</v>
      </c>
      <c r="G26" s="63" t="s">
        <v>263</v>
      </c>
      <c r="H26" s="63" t="s">
        <v>264</v>
      </c>
      <c r="I26" s="63" t="s">
        <v>265</v>
      </c>
      <c r="J26" s="63" t="s">
        <v>266</v>
      </c>
      <c r="K26" s="63" t="s">
        <v>372</v>
      </c>
      <c r="L26" s="63" t="s">
        <v>209</v>
      </c>
      <c r="M26" s="64" t="s">
        <v>669</v>
      </c>
      <c r="N26" s="65">
        <v>2.0987268518518521E-3</v>
      </c>
      <c r="O26" s="65">
        <v>2.110763888888889E-3</v>
      </c>
      <c r="P26" s="65">
        <v>2.1115277777777777E-3</v>
      </c>
      <c r="Q26" s="66">
        <v>2.1030092592592593E-3</v>
      </c>
      <c r="R26" s="66">
        <v>2.1018518518518517E-3</v>
      </c>
      <c r="S26" s="66" t="s">
        <v>209</v>
      </c>
      <c r="T26" s="66" t="s">
        <v>967</v>
      </c>
      <c r="U26" s="66" t="s">
        <v>888</v>
      </c>
      <c r="V26" s="67" t="s">
        <v>1067</v>
      </c>
      <c r="W26" s="66"/>
      <c r="X26" s="67" t="s">
        <v>370</v>
      </c>
      <c r="Y26" s="68" t="s">
        <v>1304</v>
      </c>
      <c r="Z26" s="19"/>
      <c r="AA26" s="69"/>
      <c r="AB26" s="64"/>
      <c r="AC26" s="64" t="s">
        <v>267</v>
      </c>
      <c r="AD26" s="64" t="s">
        <v>267</v>
      </c>
      <c r="AE26" s="64" t="s">
        <v>429</v>
      </c>
      <c r="AF26" s="64" t="s">
        <v>370</v>
      </c>
      <c r="AG26" s="64" t="s">
        <v>266</v>
      </c>
      <c r="AH26" s="64" t="s">
        <v>670</v>
      </c>
      <c r="AI26" s="64" t="s">
        <v>725</v>
      </c>
      <c r="AJ26" s="64" t="s">
        <v>798</v>
      </c>
      <c r="AK26" s="70" t="s">
        <v>798</v>
      </c>
      <c r="AL26" s="71">
        <f t="shared" si="9"/>
        <v>2.1060069444444446E-3</v>
      </c>
      <c r="AM26" s="71">
        <f t="shared" si="10"/>
        <v>2.1067881944444446E-3</v>
      </c>
      <c r="AN26" s="71" t="s">
        <v>841</v>
      </c>
      <c r="AO26" s="71" t="s">
        <v>979</v>
      </c>
      <c r="AP26" s="65" t="s">
        <v>978</v>
      </c>
      <c r="AQ26" s="65" t="s">
        <v>1069</v>
      </c>
      <c r="AR26" s="66" t="s">
        <v>370</v>
      </c>
      <c r="AS26" s="68" t="s">
        <v>262</v>
      </c>
    </row>
    <row r="27" spans="2:45" ht="13.5" thickTop="1" x14ac:dyDescent="0.2"/>
    <row r="28" spans="2:45" x14ac:dyDescent="0.2">
      <c r="L28" s="72"/>
      <c r="AL28" s="73"/>
      <c r="AM28" s="73"/>
      <c r="AN28" s="73"/>
    </row>
    <row r="29" spans="2:45" x14ac:dyDescent="0.2">
      <c r="AL29" s="73"/>
    </row>
    <row r="33" spans="40:40" x14ac:dyDescent="0.2">
      <c r="AN33" s="2"/>
    </row>
  </sheetData>
  <mergeCells count="2">
    <mergeCell ref="AA2:AS2"/>
    <mergeCell ref="B2:Y2"/>
  </mergeCells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B1:AS28"/>
  <sheetViews>
    <sheetView tabSelected="1" workbookViewId="0">
      <pane xSplit="2" ySplit="2" topLeftCell="T3" activePane="bottomRight" state="frozen"/>
      <selection pane="topRight" activeCell="C1" sqref="C1"/>
      <selection pane="bottomLeft" activeCell="A3" sqref="A3"/>
      <selection pane="bottomRight" activeCell="AU36" sqref="AU36"/>
    </sheetView>
  </sheetViews>
  <sheetFormatPr defaultRowHeight="12.75" x14ac:dyDescent="0.2"/>
  <cols>
    <col min="1" max="1" width="2.85546875" style="1" customWidth="1"/>
    <col min="2" max="2" width="7" style="1" customWidth="1"/>
    <col min="3" max="25" width="9.140625" style="1"/>
    <col min="26" max="26" width="3.42578125" style="1" customWidth="1"/>
    <col min="27" max="27" width="9.85546875" style="1" customWidth="1"/>
    <col min="28" max="28" width="10" style="1" customWidth="1"/>
    <col min="29" max="29" width="9.85546875" style="1" customWidth="1"/>
    <col min="30" max="30" width="10.7109375" style="1" customWidth="1"/>
    <col min="31" max="31" width="11.140625" style="1" customWidth="1"/>
    <col min="32" max="32" width="10.85546875" style="1" customWidth="1"/>
    <col min="33" max="34" width="9.140625" style="1"/>
    <col min="35" max="35" width="11" style="1" customWidth="1"/>
    <col min="36" max="36" width="9.140625" style="1"/>
    <col min="37" max="37" width="11" style="1" customWidth="1"/>
    <col min="38" max="40" width="9.5703125" style="1" bestFit="1" customWidth="1"/>
    <col min="41" max="45" width="9.140625" style="1"/>
    <col min="46" max="46" width="3.42578125" style="1" customWidth="1"/>
    <col min="47" max="16384" width="9.140625" style="1"/>
  </cols>
  <sheetData>
    <row r="1" spans="2:45" ht="13.5" thickBot="1" x14ac:dyDescent="0.25"/>
    <row r="2" spans="2:45" s="3" customFormat="1" ht="17.25" customHeight="1" thickBot="1" x14ac:dyDescent="0.25">
      <c r="B2" s="145" t="s">
        <v>1310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7"/>
      <c r="AA2" s="145" t="s">
        <v>1279</v>
      </c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7"/>
    </row>
    <row r="3" spans="2:45" ht="13.5" thickBot="1" x14ac:dyDescent="0.25"/>
    <row r="4" spans="2:45" ht="22.5" customHeight="1" thickTop="1" thickBot="1" x14ac:dyDescent="0.25">
      <c r="B4" s="4" t="s">
        <v>72</v>
      </c>
      <c r="C4" s="5">
        <v>2000</v>
      </c>
      <c r="D4" s="5">
        <v>2001</v>
      </c>
      <c r="E4" s="5">
        <v>2002</v>
      </c>
      <c r="F4" s="5">
        <v>2003</v>
      </c>
      <c r="G4" s="5">
        <v>2004</v>
      </c>
      <c r="H4" s="5">
        <v>2005</v>
      </c>
      <c r="I4" s="5">
        <v>2006</v>
      </c>
      <c r="J4" s="5">
        <v>2007</v>
      </c>
      <c r="K4" s="5">
        <v>2008</v>
      </c>
      <c r="L4" s="5">
        <v>2009</v>
      </c>
      <c r="M4" s="6">
        <v>2010</v>
      </c>
      <c r="N4" s="6">
        <v>2011</v>
      </c>
      <c r="O4" s="6">
        <v>2012</v>
      </c>
      <c r="P4" s="6">
        <v>2013</v>
      </c>
      <c r="Q4" s="6">
        <v>2014</v>
      </c>
      <c r="R4" s="6">
        <v>2015</v>
      </c>
      <c r="S4" s="6">
        <v>2016</v>
      </c>
      <c r="T4" s="6">
        <v>2017</v>
      </c>
      <c r="U4" s="6">
        <v>2018</v>
      </c>
      <c r="V4" s="6">
        <v>2019</v>
      </c>
      <c r="W4" s="6">
        <v>2020</v>
      </c>
      <c r="X4" s="7">
        <v>2021</v>
      </c>
      <c r="Y4" s="8">
        <v>2022</v>
      </c>
      <c r="Z4" s="3"/>
      <c r="AA4" s="9" t="s">
        <v>452</v>
      </c>
      <c r="AB4" s="5" t="s">
        <v>453</v>
      </c>
      <c r="AC4" s="5" t="s">
        <v>454</v>
      </c>
      <c r="AD4" s="5" t="s">
        <v>455</v>
      </c>
      <c r="AE4" s="5" t="s">
        <v>456</v>
      </c>
      <c r="AF4" s="5" t="s">
        <v>351</v>
      </c>
      <c r="AG4" s="5" t="s">
        <v>564</v>
      </c>
      <c r="AH4" s="5" t="s">
        <v>633</v>
      </c>
      <c r="AI4" s="5" t="s">
        <v>706</v>
      </c>
      <c r="AJ4" s="5" t="s">
        <v>748</v>
      </c>
      <c r="AK4" s="10" t="s">
        <v>749</v>
      </c>
      <c r="AL4" s="11" t="s">
        <v>815</v>
      </c>
      <c r="AM4" s="6" t="s">
        <v>816</v>
      </c>
      <c r="AN4" s="6" t="s">
        <v>833</v>
      </c>
      <c r="AO4" s="6" t="s">
        <v>880</v>
      </c>
      <c r="AP4" s="6" t="s">
        <v>881</v>
      </c>
      <c r="AQ4" s="6" t="s">
        <v>1031</v>
      </c>
      <c r="AR4" s="7" t="s">
        <v>1127</v>
      </c>
      <c r="AS4" s="8" t="s">
        <v>1290</v>
      </c>
    </row>
    <row r="5" spans="2:45" s="74" customFormat="1" ht="12.75" customHeight="1" thickTop="1" x14ac:dyDescent="0.2">
      <c r="B5" s="12">
        <v>100</v>
      </c>
      <c r="C5" s="14">
        <v>10.130000000000001</v>
      </c>
      <c r="D5" s="14">
        <v>10.130000000000001</v>
      </c>
      <c r="E5" s="13">
        <v>10.130000000000001</v>
      </c>
      <c r="F5" s="13">
        <v>10.119999999999999</v>
      </c>
      <c r="G5" s="14">
        <v>10.119999999999999</v>
      </c>
      <c r="H5" s="14">
        <v>10.17</v>
      </c>
      <c r="I5" s="13">
        <v>10.199999999999999</v>
      </c>
      <c r="J5" s="13">
        <v>10.14</v>
      </c>
      <c r="K5" s="13">
        <v>10.130000000000001</v>
      </c>
      <c r="L5" s="13">
        <v>10.1</v>
      </c>
      <c r="M5" s="21">
        <v>10.15</v>
      </c>
      <c r="N5" s="21">
        <v>10.130000000000001</v>
      </c>
      <c r="O5" s="21">
        <v>10.1</v>
      </c>
      <c r="P5" s="21">
        <v>10.06</v>
      </c>
      <c r="Q5" s="21">
        <v>10.050000000000001</v>
      </c>
      <c r="R5" s="21">
        <v>10.06</v>
      </c>
      <c r="S5" s="21">
        <v>10.01</v>
      </c>
      <c r="T5" s="21">
        <v>10.050000000000001</v>
      </c>
      <c r="U5" s="21">
        <v>10.029999999999999</v>
      </c>
      <c r="V5" s="101">
        <v>10.02</v>
      </c>
      <c r="W5" s="21"/>
      <c r="X5" s="137">
        <v>10.029999999999999</v>
      </c>
      <c r="Y5" s="24">
        <v>10.01</v>
      </c>
      <c r="Z5" s="19"/>
      <c r="AA5" s="20">
        <f t="shared" ref="AA5:AI5" si="0">SUM(C5:F5)/4</f>
        <v>10.1275</v>
      </c>
      <c r="AB5" s="21">
        <f t="shared" si="0"/>
        <v>10.125</v>
      </c>
      <c r="AC5" s="21">
        <f t="shared" si="0"/>
        <v>10.135</v>
      </c>
      <c r="AD5" s="21">
        <f t="shared" si="0"/>
        <v>10.1525</v>
      </c>
      <c r="AE5" s="21">
        <f t="shared" si="0"/>
        <v>10.157499999999999</v>
      </c>
      <c r="AF5" s="21">
        <f t="shared" si="0"/>
        <v>10.16</v>
      </c>
      <c r="AG5" s="21">
        <f t="shared" si="0"/>
        <v>10.1425</v>
      </c>
      <c r="AH5" s="21">
        <f t="shared" si="0"/>
        <v>10.130000000000001</v>
      </c>
      <c r="AI5" s="21">
        <f t="shared" si="0"/>
        <v>10.127500000000001</v>
      </c>
      <c r="AJ5" s="21">
        <f>(SUM(L5:O5))/4</f>
        <v>10.120000000000001</v>
      </c>
      <c r="AK5" s="86">
        <f t="shared" ref="AK5:AP5" si="1">SUM(M5:P5)/4</f>
        <v>10.110000000000001</v>
      </c>
      <c r="AL5" s="23">
        <f t="shared" si="1"/>
        <v>10.085000000000001</v>
      </c>
      <c r="AM5" s="21">
        <f t="shared" si="1"/>
        <v>10.067500000000001</v>
      </c>
      <c r="AN5" s="21">
        <f t="shared" si="1"/>
        <v>10.045</v>
      </c>
      <c r="AO5" s="21">
        <f t="shared" si="1"/>
        <v>10.0425</v>
      </c>
      <c r="AP5" s="21">
        <f t="shared" si="1"/>
        <v>10.0375</v>
      </c>
      <c r="AQ5" s="21">
        <f>SUM(S5:V5)/4</f>
        <v>10.0275</v>
      </c>
      <c r="AR5" s="86">
        <v>10.029999999999999</v>
      </c>
      <c r="AS5" s="24">
        <f>(V5+X5+Y5)/3</f>
        <v>10.019999999999998</v>
      </c>
    </row>
    <row r="6" spans="2:45" s="74" customFormat="1" ht="12.75" customHeight="1" x14ac:dyDescent="0.2">
      <c r="B6" s="12">
        <v>200</v>
      </c>
      <c r="C6" s="14">
        <v>20.43</v>
      </c>
      <c r="D6" s="13">
        <v>20.41</v>
      </c>
      <c r="E6" s="13">
        <v>20.41</v>
      </c>
      <c r="F6" s="13">
        <v>20.41</v>
      </c>
      <c r="G6" s="13">
        <v>20.47</v>
      </c>
      <c r="H6" s="13">
        <v>20.47</v>
      </c>
      <c r="I6" s="13">
        <v>20.53</v>
      </c>
      <c r="J6" s="13">
        <v>20.440000000000001</v>
      </c>
      <c r="K6" s="13">
        <v>20.45</v>
      </c>
      <c r="L6" s="13">
        <v>20.45</v>
      </c>
      <c r="M6" s="32">
        <v>20.43</v>
      </c>
      <c r="N6" s="32">
        <v>20.46</v>
      </c>
      <c r="O6" s="32">
        <v>20.420000000000002</v>
      </c>
      <c r="P6" s="32">
        <v>20.36</v>
      </c>
      <c r="Q6" s="32">
        <v>20.350000000000001</v>
      </c>
      <c r="R6" s="32">
        <v>20.22</v>
      </c>
      <c r="S6" s="32">
        <v>20.190000000000001</v>
      </c>
      <c r="T6" s="32">
        <v>20.27</v>
      </c>
      <c r="U6" s="32">
        <v>20.18</v>
      </c>
      <c r="V6" s="104">
        <v>20.21</v>
      </c>
      <c r="W6" s="32"/>
      <c r="X6" s="138">
        <v>20.25</v>
      </c>
      <c r="Y6" s="33">
        <v>20.18</v>
      </c>
      <c r="Z6" s="19"/>
      <c r="AA6" s="29">
        <f t="shared" ref="AA6:AG7" si="2">SUM(C6:F6)/4</f>
        <v>20.414999999999999</v>
      </c>
      <c r="AB6" s="30">
        <f t="shared" si="2"/>
        <v>20.425000000000001</v>
      </c>
      <c r="AC6" s="30">
        <f t="shared" si="2"/>
        <v>20.439999999999998</v>
      </c>
      <c r="AD6" s="30">
        <f t="shared" si="2"/>
        <v>20.47</v>
      </c>
      <c r="AE6" s="30">
        <f t="shared" si="2"/>
        <v>20.477499999999999</v>
      </c>
      <c r="AF6" s="30">
        <f t="shared" si="2"/>
        <v>20.4725</v>
      </c>
      <c r="AG6" s="30">
        <f t="shared" si="2"/>
        <v>20.467500000000001</v>
      </c>
      <c r="AH6" s="30">
        <f t="shared" ref="AH6:AH25" si="3">SUM(J6:M6)/4</f>
        <v>20.442500000000003</v>
      </c>
      <c r="AI6" s="30">
        <f>SUM(K6:N6)/4</f>
        <v>20.447499999999998</v>
      </c>
      <c r="AJ6" s="30">
        <f t="shared" ref="AJ6:AJ7" si="4">(SUM(L6:O6))/4</f>
        <v>20.439999999999998</v>
      </c>
      <c r="AK6" s="59">
        <v>20.4175</v>
      </c>
      <c r="AL6" s="31">
        <f t="shared" ref="AL6:AL26" si="5">SUM(N6:Q6)/4</f>
        <v>20.397500000000001</v>
      </c>
      <c r="AM6" s="32">
        <f t="shared" ref="AM6:AO21" si="6">SUM(O6:R6)/4</f>
        <v>20.337499999999999</v>
      </c>
      <c r="AN6" s="32">
        <f t="shared" si="6"/>
        <v>20.28</v>
      </c>
      <c r="AO6" s="32">
        <f t="shared" si="6"/>
        <v>20.2575</v>
      </c>
      <c r="AP6" s="32">
        <f>SUM(R6:U6)/4</f>
        <v>20.214999999999996</v>
      </c>
      <c r="AQ6" s="32">
        <f>SUM(S6:V6)/4</f>
        <v>20.212499999999999</v>
      </c>
      <c r="AR6" s="87">
        <v>20.23</v>
      </c>
      <c r="AS6" s="33">
        <f t="shared" ref="AS6:AS25" si="7">(V6+X6+Y6)/3</f>
        <v>20.213333333333335</v>
      </c>
    </row>
    <row r="7" spans="2:45" s="74" customFormat="1" ht="12.75" customHeight="1" x14ac:dyDescent="0.2">
      <c r="B7" s="12">
        <v>400</v>
      </c>
      <c r="C7" s="13">
        <v>45.2</v>
      </c>
      <c r="D7" s="14">
        <v>45.14</v>
      </c>
      <c r="E7" s="13">
        <v>45.41</v>
      </c>
      <c r="F7" s="13">
        <v>45.22</v>
      </c>
      <c r="G7" s="13">
        <v>45.2</v>
      </c>
      <c r="H7" s="14">
        <v>45.42</v>
      </c>
      <c r="I7" s="14">
        <v>45.19</v>
      </c>
      <c r="J7" s="14">
        <v>45.31</v>
      </c>
      <c r="K7" s="14">
        <v>45.17</v>
      </c>
      <c r="L7" s="14">
        <v>45.35</v>
      </c>
      <c r="M7" s="32">
        <v>45.22</v>
      </c>
      <c r="N7" s="32">
        <v>45.41</v>
      </c>
      <c r="O7" s="32">
        <v>45.19</v>
      </c>
      <c r="P7" s="32">
        <v>45.35</v>
      </c>
      <c r="Q7" s="32">
        <v>45.11</v>
      </c>
      <c r="R7" s="32">
        <v>44.8</v>
      </c>
      <c r="S7" s="32">
        <v>45.06</v>
      </c>
      <c r="T7" s="32">
        <v>45.1</v>
      </c>
      <c r="U7" s="32">
        <v>44.93</v>
      </c>
      <c r="V7" s="104">
        <v>45.15</v>
      </c>
      <c r="W7" s="32"/>
      <c r="X7" s="138">
        <v>45.09</v>
      </c>
      <c r="Y7" s="33">
        <v>45.08</v>
      </c>
      <c r="Z7" s="19"/>
      <c r="AA7" s="29">
        <f t="shared" si="2"/>
        <v>45.2425</v>
      </c>
      <c r="AB7" s="30">
        <f t="shared" si="2"/>
        <v>45.242499999999993</v>
      </c>
      <c r="AC7" s="30">
        <f t="shared" si="2"/>
        <v>45.3125</v>
      </c>
      <c r="AD7" s="30">
        <f t="shared" si="2"/>
        <v>45.2575</v>
      </c>
      <c r="AE7" s="30">
        <f t="shared" si="2"/>
        <v>45.28</v>
      </c>
      <c r="AF7" s="30">
        <f t="shared" si="2"/>
        <v>45.272500000000008</v>
      </c>
      <c r="AG7" s="30">
        <f t="shared" si="2"/>
        <v>45.255000000000003</v>
      </c>
      <c r="AH7" s="30">
        <f t="shared" si="3"/>
        <v>45.262500000000003</v>
      </c>
      <c r="AI7" s="30">
        <f t="shared" ref="AI7:AI25" si="8">SUM(K7:N7)/4</f>
        <v>45.287500000000001</v>
      </c>
      <c r="AJ7" s="30">
        <f t="shared" si="4"/>
        <v>45.292499999999997</v>
      </c>
      <c r="AK7" s="59">
        <v>45.292499999999997</v>
      </c>
      <c r="AL7" s="31">
        <f t="shared" si="5"/>
        <v>45.265000000000001</v>
      </c>
      <c r="AM7" s="32">
        <f t="shared" si="6"/>
        <v>45.112499999999997</v>
      </c>
      <c r="AN7" s="32">
        <f t="shared" si="6"/>
        <v>45.08</v>
      </c>
      <c r="AO7" s="32">
        <f t="shared" si="6"/>
        <v>45.017499999999998</v>
      </c>
      <c r="AP7" s="32">
        <f>SUM(R7:U7)/4</f>
        <v>44.972500000000004</v>
      </c>
      <c r="AQ7" s="32">
        <f t="shared" ref="AQ7:AQ25" si="9">SUM(S7:V7)/4</f>
        <v>45.06</v>
      </c>
      <c r="AR7" s="87">
        <v>45.1</v>
      </c>
      <c r="AS7" s="33">
        <f t="shared" si="7"/>
        <v>45.106666666666662</v>
      </c>
    </row>
    <row r="8" spans="2:45" s="74" customFormat="1" ht="12.75" customHeight="1" x14ac:dyDescent="0.2">
      <c r="B8" s="12">
        <v>800</v>
      </c>
      <c r="C8" s="14" t="s">
        <v>268</v>
      </c>
      <c r="D8" s="14" t="s">
        <v>269</v>
      </c>
      <c r="E8" s="13" t="s">
        <v>270</v>
      </c>
      <c r="F8" s="13" t="s">
        <v>271</v>
      </c>
      <c r="G8" s="14" t="s">
        <v>272</v>
      </c>
      <c r="H8" s="14" t="s">
        <v>273</v>
      </c>
      <c r="I8" s="14" t="s">
        <v>274</v>
      </c>
      <c r="J8" s="14" t="s">
        <v>275</v>
      </c>
      <c r="K8" s="14" t="s">
        <v>337</v>
      </c>
      <c r="L8" s="14" t="s">
        <v>566</v>
      </c>
      <c r="M8" s="32" t="s">
        <v>635</v>
      </c>
      <c r="N8" s="89">
        <v>1.2166666666666667E-3</v>
      </c>
      <c r="O8" s="89">
        <v>1.2150462962962963E-3</v>
      </c>
      <c r="P8" s="89">
        <v>1.2144675925925925E-3</v>
      </c>
      <c r="Q8" s="89">
        <v>1.2177083333333334E-3</v>
      </c>
      <c r="R8" s="89">
        <v>1.2190972222222223E-3</v>
      </c>
      <c r="S8" s="89" t="s">
        <v>817</v>
      </c>
      <c r="T8" s="89" t="s">
        <v>928</v>
      </c>
      <c r="U8" s="89" t="s">
        <v>894</v>
      </c>
      <c r="V8" s="106" t="s">
        <v>1033</v>
      </c>
      <c r="W8" s="89"/>
      <c r="X8" s="139" t="s">
        <v>352</v>
      </c>
      <c r="Y8" s="107" t="s">
        <v>708</v>
      </c>
      <c r="Z8" s="19"/>
      <c r="AA8" s="29" t="s">
        <v>275</v>
      </c>
      <c r="AB8" s="30" t="s">
        <v>275</v>
      </c>
      <c r="AC8" s="30" t="s">
        <v>276</v>
      </c>
      <c r="AD8" s="30" t="s">
        <v>411</v>
      </c>
      <c r="AE8" s="30" t="s">
        <v>411</v>
      </c>
      <c r="AF8" s="30" t="s">
        <v>358</v>
      </c>
      <c r="AG8" s="30" t="s">
        <v>587</v>
      </c>
      <c r="AH8" s="30" t="s">
        <v>638</v>
      </c>
      <c r="AI8" s="30" t="s">
        <v>709</v>
      </c>
      <c r="AJ8" s="30" t="s">
        <v>275</v>
      </c>
      <c r="AK8" s="59" t="s">
        <v>776</v>
      </c>
      <c r="AL8" s="38">
        <f t="shared" si="5"/>
        <v>1.2159722222222222E-3</v>
      </c>
      <c r="AM8" s="89">
        <f t="shared" ref="AM8:AM26" si="10">SUM(O8:S8)/4</f>
        <v>1.2165798611111112E-3</v>
      </c>
      <c r="AN8" s="89" t="s">
        <v>272</v>
      </c>
      <c r="AO8" s="32" t="s">
        <v>817</v>
      </c>
      <c r="AP8" s="32" t="s">
        <v>929</v>
      </c>
      <c r="AQ8" s="32" t="s">
        <v>1051</v>
      </c>
      <c r="AR8" s="87" t="s">
        <v>882</v>
      </c>
      <c r="AS8" s="107" t="s">
        <v>336</v>
      </c>
    </row>
    <row r="9" spans="2:45" s="74" customFormat="1" ht="12.75" customHeight="1" x14ac:dyDescent="0.2">
      <c r="B9" s="12">
        <v>1500</v>
      </c>
      <c r="C9" s="14" t="s">
        <v>277</v>
      </c>
      <c r="D9" s="14" t="s">
        <v>418</v>
      </c>
      <c r="E9" s="13" t="s">
        <v>278</v>
      </c>
      <c r="F9" s="13" t="s">
        <v>279</v>
      </c>
      <c r="G9" s="14" t="s">
        <v>280</v>
      </c>
      <c r="H9" s="14" t="s">
        <v>199</v>
      </c>
      <c r="I9" s="14" t="s">
        <v>418</v>
      </c>
      <c r="J9" s="14" t="s">
        <v>200</v>
      </c>
      <c r="K9" s="14" t="s">
        <v>340</v>
      </c>
      <c r="L9" s="14" t="s">
        <v>569</v>
      </c>
      <c r="M9" s="32" t="s">
        <v>640</v>
      </c>
      <c r="N9" s="89">
        <v>2.4818287037037035E-3</v>
      </c>
      <c r="O9" s="89">
        <v>2.4833333333333335E-3</v>
      </c>
      <c r="P9" s="89">
        <v>2.4892361111111113E-3</v>
      </c>
      <c r="Q9" s="89">
        <v>2.4880787037037037E-3</v>
      </c>
      <c r="R9" s="89">
        <v>2.4932870370370373E-3</v>
      </c>
      <c r="S9" s="89" t="s">
        <v>819</v>
      </c>
      <c r="T9" s="89" t="s">
        <v>932</v>
      </c>
      <c r="U9" s="89" t="s">
        <v>893</v>
      </c>
      <c r="V9" s="106" t="s">
        <v>1036</v>
      </c>
      <c r="W9" s="89"/>
      <c r="X9" s="139" t="s">
        <v>909</v>
      </c>
      <c r="Y9" s="107" t="s">
        <v>1311</v>
      </c>
      <c r="Z9" s="19"/>
      <c r="AA9" s="29" t="s">
        <v>281</v>
      </c>
      <c r="AB9" s="30" t="s">
        <v>282</v>
      </c>
      <c r="AC9" s="30" t="s">
        <v>283</v>
      </c>
      <c r="AD9" s="30" t="s">
        <v>284</v>
      </c>
      <c r="AE9" s="30" t="s">
        <v>418</v>
      </c>
      <c r="AF9" s="30" t="s">
        <v>199</v>
      </c>
      <c r="AG9" s="30" t="s">
        <v>588</v>
      </c>
      <c r="AH9" s="30" t="s">
        <v>643</v>
      </c>
      <c r="AI9" s="30" t="s">
        <v>712</v>
      </c>
      <c r="AJ9" s="30" t="s">
        <v>758</v>
      </c>
      <c r="AK9" s="59" t="s">
        <v>340</v>
      </c>
      <c r="AL9" s="38">
        <f t="shared" si="5"/>
        <v>2.4856192129629629E-3</v>
      </c>
      <c r="AM9" s="89">
        <f t="shared" si="10"/>
        <v>2.4884837962962964E-3</v>
      </c>
      <c r="AN9" s="89" t="s">
        <v>837</v>
      </c>
      <c r="AO9" s="32" t="s">
        <v>933</v>
      </c>
      <c r="AP9" s="32" t="s">
        <v>971</v>
      </c>
      <c r="AQ9" s="32" t="s">
        <v>1052</v>
      </c>
      <c r="AR9" s="87" t="s">
        <v>1235</v>
      </c>
      <c r="AS9" s="107" t="s">
        <v>1317</v>
      </c>
    </row>
    <row r="10" spans="2:45" s="74" customFormat="1" ht="12.75" customHeight="1" x14ac:dyDescent="0.2">
      <c r="B10" s="12" t="s">
        <v>73</v>
      </c>
      <c r="C10" s="14" t="s">
        <v>285</v>
      </c>
      <c r="D10" s="14" t="s">
        <v>286</v>
      </c>
      <c r="E10" s="13" t="s">
        <v>287</v>
      </c>
      <c r="F10" s="13" t="s">
        <v>288</v>
      </c>
      <c r="G10" s="14" t="s">
        <v>289</v>
      </c>
      <c r="H10" s="14" t="s">
        <v>290</v>
      </c>
      <c r="I10" s="14" t="s">
        <v>291</v>
      </c>
      <c r="J10" s="14" t="s">
        <v>292</v>
      </c>
      <c r="K10" s="14" t="s">
        <v>343</v>
      </c>
      <c r="L10" s="14" t="s">
        <v>572</v>
      </c>
      <c r="M10" s="32" t="s">
        <v>646</v>
      </c>
      <c r="N10" s="89">
        <v>9.2094907407407403E-3</v>
      </c>
      <c r="O10" s="89">
        <v>9.2138888888888895E-3</v>
      </c>
      <c r="P10" s="89">
        <v>9.2114583333333337E-3</v>
      </c>
      <c r="Q10" s="89">
        <v>9.29074074074074E-3</v>
      </c>
      <c r="R10" s="89">
        <v>9.1886574074074075E-3</v>
      </c>
      <c r="S10" s="89" t="s">
        <v>822</v>
      </c>
      <c r="T10" s="89" t="s">
        <v>937</v>
      </c>
      <c r="U10" s="89" t="s">
        <v>294</v>
      </c>
      <c r="V10" s="106" t="s">
        <v>1039</v>
      </c>
      <c r="W10" s="89"/>
      <c r="X10" s="139" t="s">
        <v>1118</v>
      </c>
      <c r="Y10" s="107" t="s">
        <v>1312</v>
      </c>
      <c r="Z10" s="19"/>
      <c r="AA10" s="29" t="s">
        <v>293</v>
      </c>
      <c r="AB10" s="30" t="s">
        <v>294</v>
      </c>
      <c r="AC10" s="30" t="s">
        <v>295</v>
      </c>
      <c r="AD10" s="30" t="s">
        <v>296</v>
      </c>
      <c r="AE10" s="30" t="s">
        <v>419</v>
      </c>
      <c r="AF10" s="30" t="s">
        <v>359</v>
      </c>
      <c r="AG10" s="30" t="s">
        <v>589</v>
      </c>
      <c r="AH10" s="30" t="s">
        <v>649</v>
      </c>
      <c r="AI10" s="30" t="s">
        <v>715</v>
      </c>
      <c r="AJ10" s="30" t="s">
        <v>649</v>
      </c>
      <c r="AK10" s="59" t="s">
        <v>777</v>
      </c>
      <c r="AL10" s="38">
        <f t="shared" si="5"/>
        <v>9.231394675925925E-3</v>
      </c>
      <c r="AM10" s="89">
        <f t="shared" si="10"/>
        <v>9.2261863425925923E-3</v>
      </c>
      <c r="AN10" s="89" t="s">
        <v>838</v>
      </c>
      <c r="AO10" s="32" t="s">
        <v>938</v>
      </c>
      <c r="AP10" s="32" t="s">
        <v>972</v>
      </c>
      <c r="AQ10" s="32" t="s">
        <v>1053</v>
      </c>
      <c r="AR10" s="87" t="s">
        <v>1236</v>
      </c>
      <c r="AS10" s="107" t="s">
        <v>1318</v>
      </c>
    </row>
    <row r="11" spans="2:45" s="74" customFormat="1" ht="12.75" customHeight="1" x14ac:dyDescent="0.2">
      <c r="B11" s="12" t="s">
        <v>74</v>
      </c>
      <c r="C11" s="14" t="s">
        <v>297</v>
      </c>
      <c r="D11" s="14" t="s">
        <v>298</v>
      </c>
      <c r="E11" s="13" t="s">
        <v>299</v>
      </c>
      <c r="F11" s="13" t="s">
        <v>300</v>
      </c>
      <c r="G11" s="14" t="s">
        <v>301</v>
      </c>
      <c r="H11" s="14" t="s">
        <v>302</v>
      </c>
      <c r="I11" s="14" t="s">
        <v>303</v>
      </c>
      <c r="J11" s="14" t="s">
        <v>304</v>
      </c>
      <c r="K11" s="14" t="s">
        <v>346</v>
      </c>
      <c r="L11" s="14" t="s">
        <v>575</v>
      </c>
      <c r="M11" s="32" t="s">
        <v>653</v>
      </c>
      <c r="N11" s="89">
        <v>1.9369791666666667E-2</v>
      </c>
      <c r="O11" s="89">
        <v>1.923113425925926E-2</v>
      </c>
      <c r="P11" s="89">
        <v>1.9276157407407405E-2</v>
      </c>
      <c r="Q11" s="89">
        <v>1.9476736111111111E-2</v>
      </c>
      <c r="R11" s="89">
        <v>1.9270949074074072E-2</v>
      </c>
      <c r="S11" s="89" t="s">
        <v>825</v>
      </c>
      <c r="T11" s="89" t="s">
        <v>944</v>
      </c>
      <c r="U11" s="89" t="s">
        <v>892</v>
      </c>
      <c r="V11" s="106" t="s">
        <v>1042</v>
      </c>
      <c r="W11" s="89"/>
      <c r="X11" s="139" t="s">
        <v>1119</v>
      </c>
      <c r="Y11" s="107" t="s">
        <v>1313</v>
      </c>
      <c r="Z11" s="19"/>
      <c r="AA11" s="29" t="s">
        <v>305</v>
      </c>
      <c r="AB11" s="30" t="s">
        <v>306</v>
      </c>
      <c r="AC11" s="30" t="s">
        <v>307</v>
      </c>
      <c r="AD11" s="30" t="s">
        <v>308</v>
      </c>
      <c r="AE11" s="30" t="s">
        <v>420</v>
      </c>
      <c r="AF11" s="30" t="s">
        <v>360</v>
      </c>
      <c r="AG11" s="30" t="s">
        <v>590</v>
      </c>
      <c r="AH11" s="30" t="s">
        <v>654</v>
      </c>
      <c r="AI11" s="30" t="s">
        <v>718</v>
      </c>
      <c r="AJ11" s="30" t="s">
        <v>759</v>
      </c>
      <c r="AK11" s="59" t="s">
        <v>778</v>
      </c>
      <c r="AL11" s="38">
        <f t="shared" si="5"/>
        <v>1.9338454861111111E-2</v>
      </c>
      <c r="AM11" s="89">
        <f t="shared" si="10"/>
        <v>1.9313744212962964E-2</v>
      </c>
      <c r="AN11" s="89" t="s">
        <v>839</v>
      </c>
      <c r="AO11" s="32" t="s">
        <v>945</v>
      </c>
      <c r="AP11" s="32" t="s">
        <v>973</v>
      </c>
      <c r="AQ11" s="32" t="s">
        <v>1054</v>
      </c>
      <c r="AR11" s="87" t="s">
        <v>1237</v>
      </c>
      <c r="AS11" s="107" t="s">
        <v>1319</v>
      </c>
    </row>
    <row r="12" spans="2:45" s="74" customFormat="1" ht="12.75" customHeight="1" x14ac:dyDescent="0.2">
      <c r="B12" s="12" t="s">
        <v>75</v>
      </c>
      <c r="C12" s="14" t="s">
        <v>309</v>
      </c>
      <c r="D12" s="14" t="s">
        <v>310</v>
      </c>
      <c r="E12" s="13" t="s">
        <v>311</v>
      </c>
      <c r="F12" s="13" t="s">
        <v>312</v>
      </c>
      <c r="G12" s="14" t="s">
        <v>313</v>
      </c>
      <c r="H12" s="14" t="s">
        <v>314</v>
      </c>
      <c r="I12" s="14" t="s">
        <v>315</v>
      </c>
      <c r="J12" s="14" t="s">
        <v>310</v>
      </c>
      <c r="K12" s="14" t="s">
        <v>348</v>
      </c>
      <c r="L12" s="14" t="s">
        <v>576</v>
      </c>
      <c r="M12" s="32" t="s">
        <v>659</v>
      </c>
      <c r="N12" s="91">
        <v>8.998842592592593E-2</v>
      </c>
      <c r="O12" s="91">
        <v>8.9594907407407401E-2</v>
      </c>
      <c r="P12" s="91">
        <v>8.9953703703703702E-2</v>
      </c>
      <c r="Q12" s="91">
        <v>9.0023148148148144E-2</v>
      </c>
      <c r="R12" s="91">
        <v>9.0486111111111114E-2</v>
      </c>
      <c r="S12" s="91" t="s">
        <v>831</v>
      </c>
      <c r="T12" s="91" t="s">
        <v>948</v>
      </c>
      <c r="U12" s="91" t="s">
        <v>891</v>
      </c>
      <c r="V12" s="109" t="s">
        <v>1045</v>
      </c>
      <c r="W12" s="91"/>
      <c r="X12" s="140" t="s">
        <v>1120</v>
      </c>
      <c r="Y12" s="110" t="s">
        <v>1314</v>
      </c>
      <c r="Z12" s="43"/>
      <c r="AA12" s="29" t="s">
        <v>316</v>
      </c>
      <c r="AB12" s="30" t="s">
        <v>317</v>
      </c>
      <c r="AC12" s="30" t="s">
        <v>318</v>
      </c>
      <c r="AD12" s="30" t="s">
        <v>319</v>
      </c>
      <c r="AE12" s="30" t="s">
        <v>421</v>
      </c>
      <c r="AF12" s="30" t="s">
        <v>361</v>
      </c>
      <c r="AG12" s="30" t="s">
        <v>314</v>
      </c>
      <c r="AH12" s="30" t="s">
        <v>660</v>
      </c>
      <c r="AI12" s="30" t="s">
        <v>361</v>
      </c>
      <c r="AJ12" s="30" t="s">
        <v>760</v>
      </c>
      <c r="AK12" s="59" t="s">
        <v>796</v>
      </c>
      <c r="AL12" s="44">
        <f t="shared" si="5"/>
        <v>8.9890046296296294E-2</v>
      </c>
      <c r="AM12" s="91">
        <f t="shared" si="10"/>
        <v>9.0014467592592587E-2</v>
      </c>
      <c r="AN12" s="91" t="s">
        <v>659</v>
      </c>
      <c r="AO12" s="32" t="s">
        <v>949</v>
      </c>
      <c r="AP12" s="32" t="s">
        <v>421</v>
      </c>
      <c r="AQ12" s="32" t="s">
        <v>1055</v>
      </c>
      <c r="AR12" s="87" t="s">
        <v>1238</v>
      </c>
      <c r="AS12" s="110" t="s">
        <v>1320</v>
      </c>
    </row>
    <row r="13" spans="2:45" s="74" customFormat="1" ht="12.75" customHeight="1" x14ac:dyDescent="0.2">
      <c r="B13" s="12" t="s">
        <v>76</v>
      </c>
      <c r="C13" s="14">
        <v>13.48</v>
      </c>
      <c r="D13" s="14">
        <v>13.53</v>
      </c>
      <c r="E13" s="13">
        <v>13.53</v>
      </c>
      <c r="F13" s="13">
        <v>13.5</v>
      </c>
      <c r="G13" s="13">
        <v>13.46</v>
      </c>
      <c r="H13" s="13">
        <v>13.52</v>
      </c>
      <c r="I13" s="13">
        <v>13.49</v>
      </c>
      <c r="J13" s="13">
        <v>13.52</v>
      </c>
      <c r="K13" s="13">
        <v>13.46</v>
      </c>
      <c r="L13" s="13">
        <v>13.44</v>
      </c>
      <c r="M13" s="32">
        <v>13.51</v>
      </c>
      <c r="N13" s="32">
        <v>13.48</v>
      </c>
      <c r="O13" s="32">
        <v>13.37</v>
      </c>
      <c r="P13" s="32">
        <v>13.44</v>
      </c>
      <c r="Q13" s="32">
        <v>13.41</v>
      </c>
      <c r="R13" s="32">
        <v>13.36</v>
      </c>
      <c r="S13" s="32">
        <v>13.38</v>
      </c>
      <c r="T13" s="32">
        <v>13.39</v>
      </c>
      <c r="U13" s="32">
        <v>13.38</v>
      </c>
      <c r="V13" s="104">
        <v>13.39</v>
      </c>
      <c r="W13" s="32"/>
      <c r="X13" s="138">
        <v>13.37</v>
      </c>
      <c r="Y13" s="33">
        <v>13.32</v>
      </c>
      <c r="Z13" s="19"/>
      <c r="AA13" s="29">
        <f t="shared" ref="AA13:AE14" si="11">SUM(C13:F13)/4</f>
        <v>13.51</v>
      </c>
      <c r="AB13" s="30">
        <f t="shared" si="11"/>
        <v>13.505000000000001</v>
      </c>
      <c r="AC13" s="30">
        <f t="shared" si="11"/>
        <v>13.502500000000001</v>
      </c>
      <c r="AD13" s="30">
        <f t="shared" si="11"/>
        <v>13.492500000000001</v>
      </c>
      <c r="AE13" s="30">
        <f t="shared" si="11"/>
        <v>13.497499999999999</v>
      </c>
      <c r="AF13" s="30">
        <f>SUM(H13:K13)/4</f>
        <v>13.4975</v>
      </c>
      <c r="AG13" s="30">
        <f>SUM(I13:L13)/4</f>
        <v>13.477499999999999</v>
      </c>
      <c r="AH13" s="30">
        <f t="shared" si="3"/>
        <v>13.4825</v>
      </c>
      <c r="AI13" s="30">
        <f t="shared" si="8"/>
        <v>13.4725</v>
      </c>
      <c r="AJ13" s="30">
        <f t="shared" ref="AJ13:AJ25" si="12">(SUM(L13:O13))/4</f>
        <v>13.45</v>
      </c>
      <c r="AK13" s="59">
        <v>13.45</v>
      </c>
      <c r="AL13" s="31">
        <f t="shared" si="5"/>
        <v>13.425000000000001</v>
      </c>
      <c r="AM13" s="32">
        <f>SUM(O13:R13)/4</f>
        <v>13.395</v>
      </c>
      <c r="AN13" s="32">
        <f t="shared" si="6"/>
        <v>13.397500000000001</v>
      </c>
      <c r="AO13" s="32">
        <f t="shared" si="6"/>
        <v>13.385</v>
      </c>
      <c r="AP13" s="32">
        <f>SUM(R13:U13)/4</f>
        <v>13.377500000000001</v>
      </c>
      <c r="AQ13" s="32">
        <f t="shared" si="9"/>
        <v>13.385000000000002</v>
      </c>
      <c r="AR13" s="87">
        <v>13.38</v>
      </c>
      <c r="AS13" s="33">
        <f t="shared" si="7"/>
        <v>13.36</v>
      </c>
    </row>
    <row r="14" spans="2:45" s="74" customFormat="1" ht="12.75" customHeight="1" x14ac:dyDescent="0.2">
      <c r="B14" s="12" t="s">
        <v>77</v>
      </c>
      <c r="C14" s="14">
        <v>49.02</v>
      </c>
      <c r="D14" s="14">
        <v>48.96</v>
      </c>
      <c r="E14" s="13">
        <v>49.04</v>
      </c>
      <c r="F14" s="13">
        <v>49.09</v>
      </c>
      <c r="G14" s="14">
        <v>48.97</v>
      </c>
      <c r="H14" s="14">
        <v>49.18</v>
      </c>
      <c r="I14" s="14">
        <v>49.36</v>
      </c>
      <c r="J14" s="14">
        <v>49.17</v>
      </c>
      <c r="K14" s="14">
        <v>49.42</v>
      </c>
      <c r="L14" s="14">
        <v>49.54</v>
      </c>
      <c r="M14" s="32">
        <v>49.38</v>
      </c>
      <c r="N14" s="32">
        <v>49.27</v>
      </c>
      <c r="O14" s="32">
        <v>49.17</v>
      </c>
      <c r="P14" s="32">
        <v>49.31</v>
      </c>
      <c r="Q14" s="32">
        <v>49.03</v>
      </c>
      <c r="R14" s="32">
        <v>49.05</v>
      </c>
      <c r="S14" s="32">
        <v>48.98</v>
      </c>
      <c r="T14" s="32">
        <v>49.13</v>
      </c>
      <c r="U14" s="32">
        <v>49.01</v>
      </c>
      <c r="V14" s="104">
        <v>49.13</v>
      </c>
      <c r="W14" s="32"/>
      <c r="X14" s="138">
        <v>48.96</v>
      </c>
      <c r="Y14" s="33">
        <v>48.89</v>
      </c>
      <c r="Z14" s="19"/>
      <c r="AA14" s="29">
        <f t="shared" si="11"/>
        <v>49.027500000000003</v>
      </c>
      <c r="AB14" s="30">
        <f t="shared" si="11"/>
        <v>49.015000000000001</v>
      </c>
      <c r="AC14" s="30">
        <f t="shared" si="11"/>
        <v>49.07</v>
      </c>
      <c r="AD14" s="30">
        <f t="shared" si="11"/>
        <v>49.150000000000006</v>
      </c>
      <c r="AE14" s="30">
        <f t="shared" si="11"/>
        <v>49.17</v>
      </c>
      <c r="AF14" s="30">
        <f>SUM(H14:K14)/4</f>
        <v>49.282499999999999</v>
      </c>
      <c r="AG14" s="30">
        <f>SUM(I14:L14)/4</f>
        <v>49.372499999999995</v>
      </c>
      <c r="AH14" s="30">
        <f t="shared" si="3"/>
        <v>49.377499999999998</v>
      </c>
      <c r="AI14" s="30">
        <f t="shared" si="8"/>
        <v>49.402500000000003</v>
      </c>
      <c r="AJ14" s="30">
        <f t="shared" si="12"/>
        <v>49.34</v>
      </c>
      <c r="AK14" s="59">
        <v>49.282499999999999</v>
      </c>
      <c r="AL14" s="31">
        <f t="shared" si="5"/>
        <v>49.195</v>
      </c>
      <c r="AM14" s="32">
        <f t="shared" ref="AM14:AM25" si="13">SUM(O14:R14)/4</f>
        <v>49.14</v>
      </c>
      <c r="AN14" s="32">
        <f t="shared" si="6"/>
        <v>49.092499999999994</v>
      </c>
      <c r="AO14" s="32">
        <f t="shared" si="6"/>
        <v>49.047499999999999</v>
      </c>
      <c r="AP14" s="32">
        <f t="shared" ref="AP14:AP25" si="14">SUM(R14:U14)/4</f>
        <v>49.042499999999997</v>
      </c>
      <c r="AQ14" s="32">
        <f t="shared" si="9"/>
        <v>49.0625</v>
      </c>
      <c r="AR14" s="87">
        <v>49.06</v>
      </c>
      <c r="AS14" s="33">
        <f t="shared" si="7"/>
        <v>48.993333333333339</v>
      </c>
    </row>
    <row r="15" spans="2:45" s="74" customFormat="1" ht="12.75" customHeight="1" x14ac:dyDescent="0.2">
      <c r="B15" s="12" t="s">
        <v>78</v>
      </c>
      <c r="C15" s="45" t="s">
        <v>320</v>
      </c>
      <c r="D15" s="30" t="s">
        <v>321</v>
      </c>
      <c r="E15" s="30" t="s">
        <v>322</v>
      </c>
      <c r="F15" s="30" t="s">
        <v>323</v>
      </c>
      <c r="G15" s="30" t="s">
        <v>324</v>
      </c>
      <c r="H15" s="30" t="s">
        <v>325</v>
      </c>
      <c r="I15" s="30" t="s">
        <v>326</v>
      </c>
      <c r="J15" s="30" t="s">
        <v>327</v>
      </c>
      <c r="K15" s="30" t="s">
        <v>357</v>
      </c>
      <c r="L15" s="30" t="s">
        <v>580</v>
      </c>
      <c r="M15" s="32" t="s">
        <v>665</v>
      </c>
      <c r="N15" s="89">
        <v>5.8075231481481476E-3</v>
      </c>
      <c r="O15" s="89">
        <v>5.8112268518518521E-3</v>
      </c>
      <c r="P15" s="89">
        <v>5.8180555555555555E-3</v>
      </c>
      <c r="Q15" s="89">
        <v>5.8493055555555555E-3</v>
      </c>
      <c r="R15" s="89">
        <v>5.8206018518518511E-3</v>
      </c>
      <c r="S15" s="89" t="s">
        <v>828</v>
      </c>
      <c r="T15" s="89" t="s">
        <v>955</v>
      </c>
      <c r="U15" s="89" t="s">
        <v>890</v>
      </c>
      <c r="V15" s="106" t="s">
        <v>1062</v>
      </c>
      <c r="W15" s="89"/>
      <c r="X15" s="139" t="s">
        <v>1121</v>
      </c>
      <c r="Y15" s="107" t="s">
        <v>1315</v>
      </c>
      <c r="Z15" s="19"/>
      <c r="AA15" s="29" t="s">
        <v>321</v>
      </c>
      <c r="AB15" s="30" t="s">
        <v>328</v>
      </c>
      <c r="AC15" s="30" t="s">
        <v>329</v>
      </c>
      <c r="AD15" s="30" t="s">
        <v>330</v>
      </c>
      <c r="AE15" s="30" t="s">
        <v>422</v>
      </c>
      <c r="AF15" s="30" t="s">
        <v>362</v>
      </c>
      <c r="AG15" s="30" t="s">
        <v>591</v>
      </c>
      <c r="AH15" s="30" t="s">
        <v>666</v>
      </c>
      <c r="AI15" s="30" t="s">
        <v>723</v>
      </c>
      <c r="AJ15" s="30" t="s">
        <v>773</v>
      </c>
      <c r="AK15" s="59" t="s">
        <v>775</v>
      </c>
      <c r="AL15" s="38">
        <f t="shared" si="5"/>
        <v>5.8215277777777779E-3</v>
      </c>
      <c r="AM15" s="89" t="s">
        <v>958</v>
      </c>
      <c r="AN15" s="89" t="s">
        <v>957</v>
      </c>
      <c r="AO15" s="32" t="s">
        <v>956</v>
      </c>
      <c r="AP15" s="32" t="s">
        <v>970</v>
      </c>
      <c r="AQ15" s="32" t="s">
        <v>1065</v>
      </c>
      <c r="AR15" s="87" t="s">
        <v>1239</v>
      </c>
      <c r="AS15" s="107" t="s">
        <v>1322</v>
      </c>
    </row>
    <row r="16" spans="2:45" s="74" customFormat="1" ht="12.75" customHeight="1" x14ac:dyDescent="0.2">
      <c r="B16" s="12" t="s">
        <v>79</v>
      </c>
      <c r="C16" s="29">
        <v>2.2799999999999998</v>
      </c>
      <c r="D16" s="30">
        <v>2.27</v>
      </c>
      <c r="E16" s="30">
        <v>2.2799999999999998</v>
      </c>
      <c r="F16" s="30">
        <v>2.2999999999999998</v>
      </c>
      <c r="G16" s="30">
        <v>2.2799999999999998</v>
      </c>
      <c r="H16" s="30">
        <v>2.29</v>
      </c>
      <c r="I16" s="30">
        <v>2.2999999999999998</v>
      </c>
      <c r="J16" s="30">
        <v>2.2999999999999998</v>
      </c>
      <c r="K16" s="30">
        <v>2.2999999999999998</v>
      </c>
      <c r="L16" s="30">
        <v>2.2799999999999998</v>
      </c>
      <c r="M16" s="32">
        <v>2.2799999999999998</v>
      </c>
      <c r="N16" s="32">
        <v>2.2799999999999998</v>
      </c>
      <c r="O16" s="32">
        <v>2.2799999999999998</v>
      </c>
      <c r="P16" s="32">
        <v>2.29</v>
      </c>
      <c r="Q16" s="32">
        <v>2.2799999999999998</v>
      </c>
      <c r="R16" s="32">
        <v>2.2999999999999998</v>
      </c>
      <c r="S16" s="32">
        <v>2.29</v>
      </c>
      <c r="T16" s="32">
        <v>2.2999999999999998</v>
      </c>
      <c r="U16" s="32">
        <v>2.29</v>
      </c>
      <c r="V16" s="104">
        <v>2.2799999999999998</v>
      </c>
      <c r="W16" s="32"/>
      <c r="X16" s="138">
        <v>2.2999999999999998</v>
      </c>
      <c r="Y16" s="33">
        <v>2.27</v>
      </c>
      <c r="Z16" s="19"/>
      <c r="AA16" s="29">
        <f t="shared" ref="AA16:AA24" si="15">SUM(C16:F16)/4</f>
        <v>2.2824999999999998</v>
      </c>
      <c r="AB16" s="30">
        <f t="shared" ref="AB16:AB24" si="16">SUM(D16:G16)/4</f>
        <v>2.2824999999999998</v>
      </c>
      <c r="AC16" s="30">
        <f t="shared" ref="AC16:AC24" si="17">SUM(E16:H16)/4</f>
        <v>2.2874999999999996</v>
      </c>
      <c r="AD16" s="30">
        <f t="shared" ref="AD16:AD24" si="18">SUM(F16:I16)/4</f>
        <v>2.2925</v>
      </c>
      <c r="AE16" s="30">
        <f t="shared" ref="AE16:AE24" si="19">SUM(G16:J16)/4</f>
        <v>2.2925</v>
      </c>
      <c r="AF16" s="30">
        <f t="shared" ref="AF16:AF25" si="20">SUM(H16:K16)/4</f>
        <v>2.2974999999999999</v>
      </c>
      <c r="AG16" s="30">
        <f>SUM(I16:L16)/4</f>
        <v>2.2949999999999999</v>
      </c>
      <c r="AH16" s="30">
        <f t="shared" si="3"/>
        <v>2.2899999999999996</v>
      </c>
      <c r="AI16" s="30">
        <v>2.2799999999999998</v>
      </c>
      <c r="AJ16" s="30">
        <f t="shared" si="12"/>
        <v>2.2799999999999998</v>
      </c>
      <c r="AK16" s="59">
        <v>2.2824999999999998</v>
      </c>
      <c r="AL16" s="31">
        <f t="shared" si="5"/>
        <v>2.2824999999999998</v>
      </c>
      <c r="AM16" s="32">
        <f t="shared" si="13"/>
        <v>2.2874999999999996</v>
      </c>
      <c r="AN16" s="32">
        <f t="shared" si="6"/>
        <v>2.29</v>
      </c>
      <c r="AO16" s="32">
        <f t="shared" si="6"/>
        <v>2.2925</v>
      </c>
      <c r="AP16" s="32">
        <f t="shared" si="14"/>
        <v>2.2949999999999999</v>
      </c>
      <c r="AQ16" s="32">
        <f t="shared" si="9"/>
        <v>2.29</v>
      </c>
      <c r="AR16" s="87">
        <v>2.29</v>
      </c>
      <c r="AS16" s="33">
        <f t="shared" si="7"/>
        <v>2.2833333333333332</v>
      </c>
    </row>
    <row r="17" spans="2:45" s="74" customFormat="1" ht="12.75" customHeight="1" x14ac:dyDescent="0.2">
      <c r="B17" s="12" t="s">
        <v>80</v>
      </c>
      <c r="C17" s="29">
        <v>5.7</v>
      </c>
      <c r="D17" s="30">
        <v>5.68</v>
      </c>
      <c r="E17" s="30">
        <v>5.65</v>
      </c>
      <c r="F17" s="30">
        <v>5.7</v>
      </c>
      <c r="G17" s="30">
        <v>5.7</v>
      </c>
      <c r="H17" s="30">
        <v>5.7</v>
      </c>
      <c r="I17" s="30">
        <v>5.65</v>
      </c>
      <c r="J17" s="30">
        <v>5.7</v>
      </c>
      <c r="K17" s="30">
        <v>5.7</v>
      </c>
      <c r="L17" s="30">
        <v>5.65</v>
      </c>
      <c r="M17" s="32">
        <v>5.6</v>
      </c>
      <c r="N17" s="32">
        <v>5.62</v>
      </c>
      <c r="O17" s="32">
        <v>5.7</v>
      </c>
      <c r="P17" s="32">
        <v>5.65</v>
      </c>
      <c r="Q17" s="32">
        <v>5.7</v>
      </c>
      <c r="R17" s="32">
        <v>5.7</v>
      </c>
      <c r="S17" s="32">
        <v>5.7</v>
      </c>
      <c r="T17" s="32">
        <v>5.7</v>
      </c>
      <c r="U17" s="32">
        <v>5.7</v>
      </c>
      <c r="V17" s="104">
        <v>5.71</v>
      </c>
      <c r="W17" s="32"/>
      <c r="X17" s="138">
        <v>5.71</v>
      </c>
      <c r="Y17" s="33">
        <v>5.7</v>
      </c>
      <c r="Z17" s="19"/>
      <c r="AA17" s="29">
        <f t="shared" si="15"/>
        <v>5.6825000000000001</v>
      </c>
      <c r="AB17" s="30">
        <f t="shared" si="16"/>
        <v>5.6825000000000001</v>
      </c>
      <c r="AC17" s="30">
        <f t="shared" si="17"/>
        <v>5.6875</v>
      </c>
      <c r="AD17" s="30">
        <f t="shared" si="18"/>
        <v>5.6875</v>
      </c>
      <c r="AE17" s="30">
        <f t="shared" si="19"/>
        <v>5.6875</v>
      </c>
      <c r="AF17" s="30">
        <f t="shared" si="20"/>
        <v>5.6875</v>
      </c>
      <c r="AG17" s="30">
        <f t="shared" ref="AG17:AG25" si="21">SUM(I17:L17)/4</f>
        <v>5.6750000000000007</v>
      </c>
      <c r="AH17" s="30">
        <f t="shared" si="3"/>
        <v>5.6624999999999996</v>
      </c>
      <c r="AI17" s="30">
        <v>5.64</v>
      </c>
      <c r="AJ17" s="30">
        <f t="shared" si="12"/>
        <v>5.6425000000000001</v>
      </c>
      <c r="AK17" s="59">
        <v>5.6425000000000001</v>
      </c>
      <c r="AL17" s="31">
        <f t="shared" si="5"/>
        <v>5.6674999999999995</v>
      </c>
      <c r="AM17" s="32">
        <f t="shared" si="13"/>
        <v>5.6875</v>
      </c>
      <c r="AN17" s="32">
        <f t="shared" si="6"/>
        <v>5.6875</v>
      </c>
      <c r="AO17" s="32">
        <f t="shared" si="6"/>
        <v>5.7</v>
      </c>
      <c r="AP17" s="32">
        <f t="shared" si="14"/>
        <v>5.7</v>
      </c>
      <c r="AQ17" s="32">
        <f t="shared" si="9"/>
        <v>5.7025000000000006</v>
      </c>
      <c r="AR17" s="87">
        <v>5.71</v>
      </c>
      <c r="AS17" s="33">
        <f t="shared" si="7"/>
        <v>5.706666666666667</v>
      </c>
    </row>
    <row r="18" spans="2:45" s="74" customFormat="1" ht="12.75" customHeight="1" x14ac:dyDescent="0.2">
      <c r="B18" s="12" t="s">
        <v>81</v>
      </c>
      <c r="C18" s="29">
        <v>8.1999999999999993</v>
      </c>
      <c r="D18" s="30">
        <v>8.11</v>
      </c>
      <c r="E18" s="30">
        <v>8.15</v>
      </c>
      <c r="F18" s="30">
        <v>8.1999999999999993</v>
      </c>
      <c r="G18" s="30">
        <v>8.1999999999999993</v>
      </c>
      <c r="H18" s="30">
        <v>8.14</v>
      </c>
      <c r="I18" s="30">
        <v>8.17</v>
      </c>
      <c r="J18" s="30">
        <v>8.17</v>
      </c>
      <c r="K18" s="30">
        <v>8.15</v>
      </c>
      <c r="L18" s="30">
        <v>8.15</v>
      </c>
      <c r="M18" s="32">
        <v>8.16</v>
      </c>
      <c r="N18" s="32">
        <v>8.18</v>
      </c>
      <c r="O18" s="32">
        <v>8.17</v>
      </c>
      <c r="P18" s="32">
        <v>8.11</v>
      </c>
      <c r="Q18" s="32">
        <v>8.1300000000000008</v>
      </c>
      <c r="R18" s="32">
        <v>8.1199999999999992</v>
      </c>
      <c r="S18" s="32">
        <v>8.16</v>
      </c>
      <c r="T18" s="32">
        <v>8.16</v>
      </c>
      <c r="U18" s="32">
        <v>8.14</v>
      </c>
      <c r="V18" s="104">
        <v>8.1300000000000008</v>
      </c>
      <c r="W18" s="32"/>
      <c r="X18" s="138">
        <v>8.1300000000000008</v>
      </c>
      <c r="Y18" s="33">
        <v>8.1199999999999992</v>
      </c>
      <c r="Z18" s="19"/>
      <c r="AA18" s="29">
        <f t="shared" si="15"/>
        <v>8.1649999999999991</v>
      </c>
      <c r="AB18" s="30">
        <f t="shared" si="16"/>
        <v>8.1649999999999991</v>
      </c>
      <c r="AC18" s="30">
        <f t="shared" si="17"/>
        <v>8.1724999999999994</v>
      </c>
      <c r="AD18" s="30">
        <f t="shared" si="18"/>
        <v>8.1775000000000002</v>
      </c>
      <c r="AE18" s="30">
        <f t="shared" si="19"/>
        <v>8.17</v>
      </c>
      <c r="AF18" s="30">
        <f t="shared" si="20"/>
        <v>8.1575000000000006</v>
      </c>
      <c r="AG18" s="30">
        <f t="shared" si="21"/>
        <v>8.16</v>
      </c>
      <c r="AH18" s="30">
        <f t="shared" si="3"/>
        <v>8.1574999999999989</v>
      </c>
      <c r="AI18" s="30">
        <v>8.16</v>
      </c>
      <c r="AJ18" s="30">
        <f t="shared" si="12"/>
        <v>8.1650000000000009</v>
      </c>
      <c r="AK18" s="59">
        <v>8.1549999999999994</v>
      </c>
      <c r="AL18" s="31">
        <f t="shared" si="5"/>
        <v>8.1475000000000009</v>
      </c>
      <c r="AM18" s="32">
        <f t="shared" si="13"/>
        <v>8.1325000000000003</v>
      </c>
      <c r="AN18" s="32">
        <f t="shared" si="6"/>
        <v>8.129999999999999</v>
      </c>
      <c r="AO18" s="32">
        <f t="shared" si="6"/>
        <v>8.1425000000000001</v>
      </c>
      <c r="AP18" s="32">
        <f t="shared" si="14"/>
        <v>8.1449999999999996</v>
      </c>
      <c r="AQ18" s="32">
        <f t="shared" si="9"/>
        <v>8.1475000000000009</v>
      </c>
      <c r="AR18" s="87">
        <v>8.1300000000000008</v>
      </c>
      <c r="AS18" s="33">
        <f t="shared" si="7"/>
        <v>8.1266666666666669</v>
      </c>
    </row>
    <row r="19" spans="2:45" s="74" customFormat="1" ht="12.75" customHeight="1" x14ac:dyDescent="0.2">
      <c r="B19" s="12" t="s">
        <v>82</v>
      </c>
      <c r="C19" s="29">
        <v>16.98</v>
      </c>
      <c r="D19" s="30">
        <v>16.95</v>
      </c>
      <c r="E19" s="30">
        <v>16.920000000000002</v>
      </c>
      <c r="F19" s="30">
        <v>16.920000000000002</v>
      </c>
      <c r="G19" s="30">
        <v>17.05</v>
      </c>
      <c r="H19" s="30">
        <v>17.03</v>
      </c>
      <c r="I19" s="30">
        <v>17.059999999999999</v>
      </c>
      <c r="J19" s="30">
        <v>17.100000000000001</v>
      </c>
      <c r="K19" s="30">
        <v>17.12</v>
      </c>
      <c r="L19" s="30">
        <v>17.09</v>
      </c>
      <c r="M19" s="32">
        <v>17.010000000000002</v>
      </c>
      <c r="N19" s="32">
        <v>17.02</v>
      </c>
      <c r="O19" s="32">
        <v>16.97</v>
      </c>
      <c r="P19" s="32">
        <v>16.84</v>
      </c>
      <c r="Q19" s="32">
        <v>16.91</v>
      </c>
      <c r="R19" s="32">
        <v>16.95</v>
      </c>
      <c r="S19" s="32">
        <v>16.920000000000002</v>
      </c>
      <c r="T19" s="32">
        <v>16.93</v>
      </c>
      <c r="U19" s="32">
        <v>16.88</v>
      </c>
      <c r="V19" s="104">
        <v>17.05</v>
      </c>
      <c r="W19" s="32"/>
      <c r="X19" s="138">
        <v>17.04</v>
      </c>
      <c r="Y19" s="33">
        <v>16.940000000000001</v>
      </c>
      <c r="Z19" s="19"/>
      <c r="AA19" s="29">
        <f t="shared" si="15"/>
        <v>16.942500000000003</v>
      </c>
      <c r="AB19" s="30">
        <f t="shared" si="16"/>
        <v>16.96</v>
      </c>
      <c r="AC19" s="30">
        <f t="shared" si="17"/>
        <v>16.98</v>
      </c>
      <c r="AD19" s="30">
        <f t="shared" si="18"/>
        <v>17.015000000000001</v>
      </c>
      <c r="AE19" s="30">
        <f t="shared" si="19"/>
        <v>17.060000000000002</v>
      </c>
      <c r="AF19" s="30">
        <f t="shared" si="20"/>
        <v>17.077500000000001</v>
      </c>
      <c r="AG19" s="30">
        <f t="shared" si="21"/>
        <v>17.092500000000001</v>
      </c>
      <c r="AH19" s="30">
        <f t="shared" si="3"/>
        <v>17.080000000000002</v>
      </c>
      <c r="AI19" s="30">
        <v>17.059999999999999</v>
      </c>
      <c r="AJ19" s="30">
        <f t="shared" si="12"/>
        <v>17.022500000000001</v>
      </c>
      <c r="AK19" s="59">
        <v>16.96</v>
      </c>
      <c r="AL19" s="31">
        <f t="shared" si="5"/>
        <v>16.934999999999999</v>
      </c>
      <c r="AM19" s="32">
        <f t="shared" si="13"/>
        <v>16.9175</v>
      </c>
      <c r="AN19" s="32">
        <f t="shared" si="6"/>
        <v>16.905000000000001</v>
      </c>
      <c r="AO19" s="32">
        <f t="shared" si="6"/>
        <v>16.927500000000002</v>
      </c>
      <c r="AP19" s="32">
        <f t="shared" si="14"/>
        <v>16.920000000000002</v>
      </c>
      <c r="AQ19" s="32">
        <f t="shared" si="9"/>
        <v>16.945</v>
      </c>
      <c r="AR19" s="87">
        <v>17.02</v>
      </c>
      <c r="AS19" s="33">
        <f t="shared" si="7"/>
        <v>17.010000000000002</v>
      </c>
    </row>
    <row r="20" spans="2:45" s="74" customFormat="1" ht="12.75" customHeight="1" x14ac:dyDescent="0.2">
      <c r="B20" s="12" t="s">
        <v>83</v>
      </c>
      <c r="C20" s="29">
        <v>20.260000000000002</v>
      </c>
      <c r="D20" s="30">
        <v>20.14</v>
      </c>
      <c r="E20" s="30">
        <v>20.149999999999999</v>
      </c>
      <c r="F20" s="30">
        <v>20.37</v>
      </c>
      <c r="G20" s="30">
        <v>20.55</v>
      </c>
      <c r="H20" s="30">
        <v>20.32</v>
      </c>
      <c r="I20" s="30">
        <v>20.34</v>
      </c>
      <c r="J20" s="30">
        <v>20.2</v>
      </c>
      <c r="K20" s="30">
        <v>20.53</v>
      </c>
      <c r="L20" s="30">
        <v>20.39</v>
      </c>
      <c r="M20" s="32">
        <v>20.29</v>
      </c>
      <c r="N20" s="32">
        <v>20.38</v>
      </c>
      <c r="O20" s="32">
        <v>20.48</v>
      </c>
      <c r="P20" s="32">
        <v>20.37</v>
      </c>
      <c r="Q20" s="32">
        <v>20.58</v>
      </c>
      <c r="R20" s="32">
        <v>20.55</v>
      </c>
      <c r="S20" s="32">
        <v>20.71</v>
      </c>
      <c r="T20" s="32">
        <v>20.72</v>
      </c>
      <c r="U20" s="32">
        <v>20.75</v>
      </c>
      <c r="V20" s="104">
        <v>20.93</v>
      </c>
      <c r="W20" s="32"/>
      <c r="X20" s="138">
        <v>21.15</v>
      </c>
      <c r="Y20" s="33">
        <v>20.92</v>
      </c>
      <c r="Z20" s="19"/>
      <c r="AA20" s="29">
        <f t="shared" si="15"/>
        <v>20.23</v>
      </c>
      <c r="AB20" s="30">
        <f t="shared" si="16"/>
        <v>20.302499999999998</v>
      </c>
      <c r="AC20" s="30">
        <f t="shared" si="17"/>
        <v>20.347499999999997</v>
      </c>
      <c r="AD20" s="30">
        <f t="shared" si="18"/>
        <v>20.395</v>
      </c>
      <c r="AE20" s="30">
        <f t="shared" si="19"/>
        <v>20.352500000000003</v>
      </c>
      <c r="AF20" s="30">
        <f t="shared" si="20"/>
        <v>20.3475</v>
      </c>
      <c r="AG20" s="30">
        <f t="shared" si="21"/>
        <v>20.365000000000002</v>
      </c>
      <c r="AH20" s="30">
        <f t="shared" si="3"/>
        <v>20.352499999999999</v>
      </c>
      <c r="AI20" s="30">
        <v>20.399999999999999</v>
      </c>
      <c r="AJ20" s="30">
        <f t="shared" si="12"/>
        <v>20.385000000000002</v>
      </c>
      <c r="AK20" s="59">
        <v>20.380000000000003</v>
      </c>
      <c r="AL20" s="31">
        <f t="shared" si="5"/>
        <v>20.452500000000001</v>
      </c>
      <c r="AM20" s="32">
        <f t="shared" si="13"/>
        <v>20.495000000000001</v>
      </c>
      <c r="AN20" s="32">
        <f t="shared" si="6"/>
        <v>20.552500000000002</v>
      </c>
      <c r="AO20" s="32">
        <f t="shared" si="6"/>
        <v>20.64</v>
      </c>
      <c r="AP20" s="32">
        <f t="shared" si="14"/>
        <v>20.682500000000001</v>
      </c>
      <c r="AQ20" s="32">
        <f t="shared" si="9"/>
        <v>20.7775</v>
      </c>
      <c r="AR20" s="87">
        <v>20.96</v>
      </c>
      <c r="AS20" s="33">
        <f t="shared" si="7"/>
        <v>21</v>
      </c>
    </row>
    <row r="21" spans="2:45" s="74" customFormat="1" ht="12.75" customHeight="1" x14ac:dyDescent="0.2">
      <c r="B21" s="12" t="s">
        <v>84</v>
      </c>
      <c r="C21" s="29">
        <v>64.650000000000006</v>
      </c>
      <c r="D21" s="30">
        <v>64.239999999999995</v>
      </c>
      <c r="E21" s="30">
        <v>64.52</v>
      </c>
      <c r="F21" s="30">
        <v>64.23</v>
      </c>
      <c r="G21" s="30">
        <v>64.56</v>
      </c>
      <c r="H21" s="30">
        <v>64.69</v>
      </c>
      <c r="I21" s="30">
        <v>63.91</v>
      </c>
      <c r="J21" s="30">
        <v>64.52</v>
      </c>
      <c r="K21" s="30">
        <v>64.7</v>
      </c>
      <c r="L21" s="30">
        <v>64.17</v>
      </c>
      <c r="M21" s="32">
        <v>64.739999999999995</v>
      </c>
      <c r="N21" s="32">
        <v>65.81</v>
      </c>
      <c r="O21" s="32">
        <v>65.63</v>
      </c>
      <c r="P21" s="32">
        <v>64.77</v>
      </c>
      <c r="Q21" s="32">
        <v>65.23</v>
      </c>
      <c r="R21" s="32">
        <v>65.03</v>
      </c>
      <c r="S21" s="32">
        <v>65.37</v>
      </c>
      <c r="T21" s="32">
        <v>64.67</v>
      </c>
      <c r="U21" s="32">
        <v>65.150000000000006</v>
      </c>
      <c r="V21" s="104">
        <v>65.3</v>
      </c>
      <c r="W21" s="32"/>
      <c r="X21" s="138">
        <v>65.78</v>
      </c>
      <c r="Y21" s="33">
        <v>65.27</v>
      </c>
      <c r="Z21" s="19"/>
      <c r="AA21" s="29">
        <f t="shared" si="15"/>
        <v>64.41</v>
      </c>
      <c r="AB21" s="30">
        <f t="shared" si="16"/>
        <v>64.387500000000003</v>
      </c>
      <c r="AC21" s="30">
        <f t="shared" si="17"/>
        <v>64.5</v>
      </c>
      <c r="AD21" s="30">
        <f t="shared" si="18"/>
        <v>64.347499999999997</v>
      </c>
      <c r="AE21" s="30">
        <f t="shared" si="19"/>
        <v>64.42</v>
      </c>
      <c r="AF21" s="30">
        <f t="shared" si="20"/>
        <v>64.454999999999998</v>
      </c>
      <c r="AG21" s="30">
        <f t="shared" si="21"/>
        <v>64.325000000000003</v>
      </c>
      <c r="AH21" s="30">
        <f t="shared" si="3"/>
        <v>64.532499999999999</v>
      </c>
      <c r="AI21" s="30">
        <v>64.849999999999994</v>
      </c>
      <c r="AJ21" s="30">
        <f t="shared" si="12"/>
        <v>65.087500000000006</v>
      </c>
      <c r="AK21" s="59">
        <v>65.237499999999997</v>
      </c>
      <c r="AL21" s="31">
        <f t="shared" si="5"/>
        <v>65.36</v>
      </c>
      <c r="AM21" s="32">
        <f t="shared" si="13"/>
        <v>65.164999999999992</v>
      </c>
      <c r="AN21" s="32">
        <f t="shared" si="6"/>
        <v>65.099999999999994</v>
      </c>
      <c r="AO21" s="32">
        <f t="shared" si="6"/>
        <v>65.075000000000003</v>
      </c>
      <c r="AP21" s="32">
        <f t="shared" si="14"/>
        <v>65.055000000000007</v>
      </c>
      <c r="AQ21" s="32">
        <f t="shared" si="9"/>
        <v>65.122500000000002</v>
      </c>
      <c r="AR21" s="87">
        <v>65.38</v>
      </c>
      <c r="AS21" s="33">
        <f t="shared" si="7"/>
        <v>65.449999999999989</v>
      </c>
    </row>
    <row r="22" spans="2:45" s="74" customFormat="1" ht="12.75" customHeight="1" x14ac:dyDescent="0.2">
      <c r="B22" s="12" t="s">
        <v>85</v>
      </c>
      <c r="C22" s="29">
        <v>79.569999999999993</v>
      </c>
      <c r="D22" s="30">
        <v>78.73</v>
      </c>
      <c r="E22" s="30">
        <v>79.040000000000006</v>
      </c>
      <c r="F22" s="30">
        <v>78.81</v>
      </c>
      <c r="G22" s="30">
        <v>78.84</v>
      </c>
      <c r="H22" s="30">
        <v>78.25</v>
      </c>
      <c r="I22" s="30">
        <v>77</v>
      </c>
      <c r="J22" s="30">
        <v>77.180000000000007</v>
      </c>
      <c r="K22" s="30">
        <v>78.680000000000007</v>
      </c>
      <c r="L22" s="30">
        <v>76.81</v>
      </c>
      <c r="M22" s="32">
        <v>76.94</v>
      </c>
      <c r="N22" s="32">
        <v>76.599999999999994</v>
      </c>
      <c r="O22" s="32">
        <v>77.930000000000007</v>
      </c>
      <c r="P22" s="32">
        <v>76.930000000000007</v>
      </c>
      <c r="Q22" s="32">
        <v>76.14</v>
      </c>
      <c r="R22" s="32">
        <v>76.87</v>
      </c>
      <c r="S22" s="32">
        <v>76.52</v>
      </c>
      <c r="T22" s="32">
        <v>76.08</v>
      </c>
      <c r="U22" s="32">
        <v>75.86</v>
      </c>
      <c r="V22" s="104">
        <v>76.22</v>
      </c>
      <c r="W22" s="32"/>
      <c r="X22" s="138">
        <v>77.2</v>
      </c>
      <c r="Y22" s="33">
        <v>76.22</v>
      </c>
      <c r="Z22" s="19"/>
      <c r="AA22" s="29">
        <f t="shared" si="15"/>
        <v>79.037500000000009</v>
      </c>
      <c r="AB22" s="30">
        <f t="shared" si="16"/>
        <v>78.855000000000004</v>
      </c>
      <c r="AC22" s="30">
        <f t="shared" si="17"/>
        <v>78.735000000000014</v>
      </c>
      <c r="AD22" s="30">
        <f t="shared" si="18"/>
        <v>78.224999999999994</v>
      </c>
      <c r="AE22" s="30">
        <f t="shared" si="19"/>
        <v>77.817499999999995</v>
      </c>
      <c r="AF22" s="30">
        <f t="shared" si="20"/>
        <v>77.777500000000003</v>
      </c>
      <c r="AG22" s="30">
        <f t="shared" si="21"/>
        <v>77.417500000000004</v>
      </c>
      <c r="AH22" s="30">
        <f t="shared" si="3"/>
        <v>77.402500000000003</v>
      </c>
      <c r="AI22" s="30">
        <v>77.260000000000005</v>
      </c>
      <c r="AJ22" s="30">
        <f t="shared" si="12"/>
        <v>77.069999999999993</v>
      </c>
      <c r="AK22" s="59">
        <v>77.099999999999994</v>
      </c>
      <c r="AL22" s="31">
        <f t="shared" si="5"/>
        <v>76.900000000000006</v>
      </c>
      <c r="AM22" s="32">
        <f t="shared" si="13"/>
        <v>76.967500000000001</v>
      </c>
      <c r="AN22" s="32">
        <f t="shared" ref="AN22:AN25" si="22">SUM(P22:S22)/4</f>
        <v>76.614999999999995</v>
      </c>
      <c r="AO22" s="32">
        <f t="shared" ref="AO22:AO25" si="23">SUM(Q22:T22)/4</f>
        <v>76.402499999999989</v>
      </c>
      <c r="AP22" s="32">
        <f t="shared" si="14"/>
        <v>76.332499999999996</v>
      </c>
      <c r="AQ22" s="32">
        <f t="shared" si="9"/>
        <v>76.169999999999987</v>
      </c>
      <c r="AR22" s="87">
        <v>76.52</v>
      </c>
      <c r="AS22" s="33">
        <f t="shared" si="7"/>
        <v>76.546666666666667</v>
      </c>
    </row>
    <row r="23" spans="2:45" s="74" customFormat="1" ht="12.75" customHeight="1" x14ac:dyDescent="0.2">
      <c r="B23" s="12" t="s">
        <v>86</v>
      </c>
      <c r="C23" s="29">
        <v>83.46</v>
      </c>
      <c r="D23" s="30">
        <v>82.02</v>
      </c>
      <c r="E23" s="30">
        <v>81.92</v>
      </c>
      <c r="F23" s="30">
        <v>81.66</v>
      </c>
      <c r="G23" s="30">
        <v>82.2</v>
      </c>
      <c r="H23" s="30">
        <v>80.5</v>
      </c>
      <c r="I23" s="30">
        <v>81.75</v>
      </c>
      <c r="J23" s="30">
        <v>81.010000000000005</v>
      </c>
      <c r="K23" s="30">
        <v>82.06</v>
      </c>
      <c r="L23" s="30">
        <v>81.96</v>
      </c>
      <c r="M23" s="32">
        <v>81.12</v>
      </c>
      <c r="N23" s="32">
        <v>82.61</v>
      </c>
      <c r="O23" s="32">
        <v>82.73</v>
      </c>
      <c r="P23" s="32">
        <v>83.14</v>
      </c>
      <c r="Q23" s="32">
        <v>82.58</v>
      </c>
      <c r="R23" s="32">
        <v>83.32</v>
      </c>
      <c r="S23" s="32">
        <v>83.93</v>
      </c>
      <c r="T23" s="32">
        <v>83.12</v>
      </c>
      <c r="U23" s="32">
        <v>82.59</v>
      </c>
      <c r="V23" s="104">
        <v>83.15</v>
      </c>
      <c r="W23" s="32"/>
      <c r="X23" s="138">
        <v>83.27</v>
      </c>
      <c r="Y23" s="33">
        <v>82.99</v>
      </c>
      <c r="Z23" s="19"/>
      <c r="AA23" s="29">
        <f t="shared" si="15"/>
        <v>82.264999999999986</v>
      </c>
      <c r="AB23" s="30">
        <f t="shared" si="16"/>
        <v>81.95</v>
      </c>
      <c r="AC23" s="30">
        <f t="shared" si="17"/>
        <v>81.569999999999993</v>
      </c>
      <c r="AD23" s="30">
        <f t="shared" si="18"/>
        <v>81.527500000000003</v>
      </c>
      <c r="AE23" s="30">
        <f t="shared" si="19"/>
        <v>81.364999999999995</v>
      </c>
      <c r="AF23" s="30">
        <f t="shared" si="20"/>
        <v>81.33</v>
      </c>
      <c r="AG23" s="30">
        <f t="shared" si="21"/>
        <v>81.694999999999993</v>
      </c>
      <c r="AH23" s="30">
        <f t="shared" si="3"/>
        <v>81.537499999999994</v>
      </c>
      <c r="AI23" s="30">
        <v>81.94</v>
      </c>
      <c r="AJ23" s="30">
        <f t="shared" si="12"/>
        <v>82.105000000000004</v>
      </c>
      <c r="AK23" s="59">
        <v>82.4</v>
      </c>
      <c r="AL23" s="31">
        <f t="shared" si="5"/>
        <v>82.765000000000001</v>
      </c>
      <c r="AM23" s="32">
        <f t="shared" si="13"/>
        <v>82.942499999999995</v>
      </c>
      <c r="AN23" s="32">
        <f t="shared" si="22"/>
        <v>83.242500000000007</v>
      </c>
      <c r="AO23" s="32">
        <f t="shared" si="23"/>
        <v>83.237499999999997</v>
      </c>
      <c r="AP23" s="32">
        <f t="shared" si="14"/>
        <v>83.240000000000009</v>
      </c>
      <c r="AQ23" s="32">
        <f t="shared" si="9"/>
        <v>83.197500000000005</v>
      </c>
      <c r="AR23" s="87">
        <v>83.12</v>
      </c>
      <c r="AS23" s="33">
        <f t="shared" si="7"/>
        <v>83.13666666666667</v>
      </c>
    </row>
    <row r="24" spans="2:45" s="3" customFormat="1" ht="12.75" customHeight="1" x14ac:dyDescent="0.2">
      <c r="B24" s="47" t="s">
        <v>1280</v>
      </c>
      <c r="C24" s="48">
        <v>8113</v>
      </c>
      <c r="D24" s="49">
        <v>8024</v>
      </c>
      <c r="E24" s="49">
        <v>7974</v>
      </c>
      <c r="F24" s="49">
        <v>7954</v>
      </c>
      <c r="G24" s="49">
        <v>8024</v>
      </c>
      <c r="H24" s="49">
        <v>7920</v>
      </c>
      <c r="I24" s="49">
        <v>7963</v>
      </c>
      <c r="J24" s="49">
        <v>7977</v>
      </c>
      <c r="K24" s="49">
        <v>8034</v>
      </c>
      <c r="L24" s="49">
        <v>8083</v>
      </c>
      <c r="M24" s="56">
        <v>7999</v>
      </c>
      <c r="N24" s="56">
        <v>8109</v>
      </c>
      <c r="O24" s="56">
        <v>8080</v>
      </c>
      <c r="P24" s="56">
        <v>8104</v>
      </c>
      <c r="Q24" s="56">
        <v>8123</v>
      </c>
      <c r="R24" s="56">
        <v>8058</v>
      </c>
      <c r="S24" s="56">
        <v>8103</v>
      </c>
      <c r="T24" s="56">
        <v>8046</v>
      </c>
      <c r="U24" s="56">
        <v>8046</v>
      </c>
      <c r="V24" s="127">
        <v>8103</v>
      </c>
      <c r="W24" s="56"/>
      <c r="X24" s="141">
        <v>8122</v>
      </c>
      <c r="Y24" s="57">
        <v>8141</v>
      </c>
      <c r="Z24" s="19"/>
      <c r="AA24" s="48">
        <f t="shared" si="15"/>
        <v>8016.25</v>
      </c>
      <c r="AB24" s="49">
        <f t="shared" si="16"/>
        <v>7994</v>
      </c>
      <c r="AC24" s="49">
        <f t="shared" si="17"/>
        <v>7968</v>
      </c>
      <c r="AD24" s="49">
        <f t="shared" si="18"/>
        <v>7965.25</v>
      </c>
      <c r="AE24" s="49">
        <f t="shared" si="19"/>
        <v>7971</v>
      </c>
      <c r="AF24" s="49">
        <f t="shared" si="20"/>
        <v>7973.5</v>
      </c>
      <c r="AG24" s="49">
        <f t="shared" si="21"/>
        <v>8014.25</v>
      </c>
      <c r="AH24" s="49">
        <f t="shared" si="3"/>
        <v>8023.25</v>
      </c>
      <c r="AI24" s="49">
        <v>8056</v>
      </c>
      <c r="AJ24" s="49">
        <f t="shared" si="12"/>
        <v>8067.75</v>
      </c>
      <c r="AK24" s="94">
        <v>8073</v>
      </c>
      <c r="AL24" s="55">
        <f t="shared" si="5"/>
        <v>8104</v>
      </c>
      <c r="AM24" s="56">
        <f t="shared" si="13"/>
        <v>8091.25</v>
      </c>
      <c r="AN24" s="56">
        <f t="shared" si="22"/>
        <v>8097</v>
      </c>
      <c r="AO24" s="56">
        <f t="shared" si="23"/>
        <v>8082.5</v>
      </c>
      <c r="AP24" s="56">
        <f t="shared" si="14"/>
        <v>8063.25</v>
      </c>
      <c r="AQ24" s="56">
        <f t="shared" si="9"/>
        <v>8074.5</v>
      </c>
      <c r="AR24" s="136">
        <v>8096</v>
      </c>
      <c r="AS24" s="57">
        <f t="shared" si="7"/>
        <v>8122</v>
      </c>
    </row>
    <row r="25" spans="2:45" s="74" customFormat="1" ht="12.75" customHeight="1" x14ac:dyDescent="0.2">
      <c r="B25" s="58" t="s">
        <v>87</v>
      </c>
      <c r="C25" s="29"/>
      <c r="D25" s="30"/>
      <c r="E25" s="30">
        <v>38.97</v>
      </c>
      <c r="F25" s="30">
        <v>39.01</v>
      </c>
      <c r="G25" s="30">
        <v>39.090000000000003</v>
      </c>
      <c r="H25" s="30">
        <v>39.24</v>
      </c>
      <c r="I25" s="30">
        <v>39.18</v>
      </c>
      <c r="J25" s="30">
        <v>39.08</v>
      </c>
      <c r="K25" s="30">
        <v>38.909999999999997</v>
      </c>
      <c r="L25" s="30">
        <v>39.11</v>
      </c>
      <c r="M25" s="30">
        <v>39.119999999999997</v>
      </c>
      <c r="N25" s="30">
        <v>38.85</v>
      </c>
      <c r="O25" s="30">
        <v>38.58</v>
      </c>
      <c r="P25" s="30">
        <v>38.700000000000003</v>
      </c>
      <c r="Q25" s="30">
        <v>38.53</v>
      </c>
      <c r="R25" s="30">
        <v>38.840000000000003</v>
      </c>
      <c r="S25" s="30">
        <v>39.15</v>
      </c>
      <c r="T25" s="30">
        <v>39.21</v>
      </c>
      <c r="U25" s="30">
        <v>38.97</v>
      </c>
      <c r="V25" s="130">
        <v>39.049999999999997</v>
      </c>
      <c r="W25" s="30"/>
      <c r="X25" s="60">
        <v>39.21</v>
      </c>
      <c r="Y25" s="33">
        <v>39.01</v>
      </c>
      <c r="Z25" s="19"/>
      <c r="AA25" s="29"/>
      <c r="AB25" s="30"/>
      <c r="AC25" s="30">
        <f>SUM(E25:H25)/4</f>
        <v>39.077500000000001</v>
      </c>
      <c r="AD25" s="30">
        <f>SUM(F25:I25)/4</f>
        <v>39.130000000000003</v>
      </c>
      <c r="AE25" s="30">
        <f>SUM(G25:J25)/4</f>
        <v>39.147500000000008</v>
      </c>
      <c r="AF25" s="30">
        <f t="shared" si="20"/>
        <v>39.102499999999999</v>
      </c>
      <c r="AG25" s="30">
        <f t="shared" si="21"/>
        <v>39.069999999999993</v>
      </c>
      <c r="AH25" s="30">
        <f t="shared" si="3"/>
        <v>39.055</v>
      </c>
      <c r="AI25" s="30">
        <f t="shared" si="8"/>
        <v>38.997499999999995</v>
      </c>
      <c r="AJ25" s="30">
        <f t="shared" si="12"/>
        <v>38.914999999999992</v>
      </c>
      <c r="AK25" s="59">
        <v>38.8125</v>
      </c>
      <c r="AL25" s="31">
        <f t="shared" si="5"/>
        <v>38.665000000000006</v>
      </c>
      <c r="AM25" s="30">
        <f t="shared" si="13"/>
        <v>38.662500000000001</v>
      </c>
      <c r="AN25" s="30">
        <f t="shared" si="22"/>
        <v>38.805</v>
      </c>
      <c r="AO25" s="32">
        <f t="shared" si="23"/>
        <v>38.932500000000005</v>
      </c>
      <c r="AP25" s="32">
        <f t="shared" si="14"/>
        <v>39.042500000000004</v>
      </c>
      <c r="AQ25" s="32">
        <f t="shared" si="9"/>
        <v>39.094999999999999</v>
      </c>
      <c r="AR25" s="87">
        <v>39.119999999999997</v>
      </c>
      <c r="AS25" s="33">
        <f t="shared" si="7"/>
        <v>39.089999999999996</v>
      </c>
    </row>
    <row r="26" spans="2:45" s="74" customFormat="1" ht="12.75" customHeight="1" thickBot="1" x14ac:dyDescent="0.25">
      <c r="B26" s="61" t="s">
        <v>88</v>
      </c>
      <c r="C26" s="62"/>
      <c r="D26" s="62"/>
      <c r="E26" s="63" t="s">
        <v>331</v>
      </c>
      <c r="F26" s="63" t="s">
        <v>332</v>
      </c>
      <c r="G26" s="63" t="s">
        <v>332</v>
      </c>
      <c r="H26" s="63" t="s">
        <v>333</v>
      </c>
      <c r="I26" s="63" t="s">
        <v>334</v>
      </c>
      <c r="J26" s="63" t="s">
        <v>335</v>
      </c>
      <c r="K26" s="63" t="s">
        <v>373</v>
      </c>
      <c r="L26" s="63" t="s">
        <v>210</v>
      </c>
      <c r="M26" s="64" t="s">
        <v>671</v>
      </c>
      <c r="N26" s="65">
        <v>2.1138888888888887E-3</v>
      </c>
      <c r="O26" s="65">
        <v>2.110763888888889E-3</v>
      </c>
      <c r="P26" s="65">
        <v>2.1200231481481482E-3</v>
      </c>
      <c r="Q26" s="65">
        <v>2.1134259259259261E-3</v>
      </c>
      <c r="R26" s="65">
        <v>2.1240740740740742E-3</v>
      </c>
      <c r="S26" s="65" t="s">
        <v>842</v>
      </c>
      <c r="T26" s="65" t="s">
        <v>968</v>
      </c>
      <c r="U26" s="65" t="s">
        <v>889</v>
      </c>
      <c r="V26" s="132" t="s">
        <v>1068</v>
      </c>
      <c r="W26" s="65"/>
      <c r="X26" s="67" t="s">
        <v>1122</v>
      </c>
      <c r="Y26" s="68" t="s">
        <v>1316</v>
      </c>
      <c r="Z26" s="19"/>
      <c r="AA26" s="69"/>
      <c r="AB26" s="64"/>
      <c r="AC26" s="64" t="s">
        <v>0</v>
      </c>
      <c r="AD26" s="64" t="s">
        <v>1</v>
      </c>
      <c r="AE26" s="64" t="s">
        <v>430</v>
      </c>
      <c r="AF26" s="64" t="s">
        <v>371</v>
      </c>
      <c r="AG26" s="64" t="s">
        <v>592</v>
      </c>
      <c r="AH26" s="64" t="s">
        <v>672</v>
      </c>
      <c r="AI26" s="64" t="s">
        <v>726</v>
      </c>
      <c r="AJ26" s="64" t="s">
        <v>793</v>
      </c>
      <c r="AK26" s="70" t="s">
        <v>670</v>
      </c>
      <c r="AL26" s="71">
        <f t="shared" si="5"/>
        <v>2.114525462962963E-3</v>
      </c>
      <c r="AM26" s="65">
        <f t="shared" si="10"/>
        <v>2.1170717592592595E-3</v>
      </c>
      <c r="AN26" s="65" t="s">
        <v>793</v>
      </c>
      <c r="AO26" s="65" t="s">
        <v>925</v>
      </c>
      <c r="AP26" s="65" t="s">
        <v>969</v>
      </c>
      <c r="AQ26" s="65" t="s">
        <v>889</v>
      </c>
      <c r="AR26" s="66" t="s">
        <v>1240</v>
      </c>
      <c r="AS26" s="68" t="s">
        <v>1323</v>
      </c>
    </row>
    <row r="27" spans="2:45" ht="13.5" thickTop="1" x14ac:dyDescent="0.2"/>
    <row r="28" spans="2:45" x14ac:dyDescent="0.2">
      <c r="K28" s="72"/>
      <c r="L28" s="72"/>
    </row>
  </sheetData>
  <mergeCells count="2">
    <mergeCell ref="B2:Y2"/>
    <mergeCell ref="AA2:AS2"/>
  </mergeCells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B1:AS26"/>
  <sheetViews>
    <sheetView workbookViewId="0">
      <pane xSplit="2" ySplit="2" topLeftCell="T3" activePane="bottomRight" state="frozen"/>
      <selection pane="topRight" activeCell="C1" sqref="C1"/>
      <selection pane="bottomLeft" activeCell="A3" sqref="A3"/>
      <selection pane="bottomRight" activeCell="AM36" sqref="AM36"/>
    </sheetView>
  </sheetViews>
  <sheetFormatPr defaultRowHeight="12.75" x14ac:dyDescent="0.2"/>
  <cols>
    <col min="1" max="1" width="3.5703125" style="1" customWidth="1"/>
    <col min="2" max="2" width="7.42578125" style="1" customWidth="1"/>
    <col min="3" max="25" width="9.140625" style="1"/>
    <col min="26" max="26" width="3.5703125" style="1" customWidth="1"/>
    <col min="27" max="27" width="9.28515625" style="1" customWidth="1"/>
    <col min="28" max="28" width="10.42578125" style="1" customWidth="1"/>
    <col min="29" max="29" width="10.140625" style="1" customWidth="1"/>
    <col min="30" max="30" width="9.5703125" style="1" customWidth="1"/>
    <col min="31" max="31" width="10.28515625" style="1" customWidth="1"/>
    <col min="32" max="34" width="9.140625" style="1"/>
    <col min="35" max="35" width="11.7109375" style="1" customWidth="1"/>
    <col min="36" max="38" width="9.140625" style="1"/>
    <col min="39" max="40" width="11" style="1" customWidth="1"/>
    <col min="41" max="41" width="9.85546875" style="1" customWidth="1"/>
    <col min="42" max="42" width="9.7109375" style="1" customWidth="1"/>
    <col min="43" max="45" width="9.140625" style="1"/>
    <col min="46" max="46" width="5" style="1" customWidth="1"/>
    <col min="47" max="16384" width="9.140625" style="1"/>
  </cols>
  <sheetData>
    <row r="1" spans="2:45" ht="13.5" thickBot="1" x14ac:dyDescent="0.25"/>
    <row r="2" spans="2:45" s="3" customFormat="1" ht="17.25" customHeight="1" thickBot="1" x14ac:dyDescent="0.25">
      <c r="B2" s="145" t="s">
        <v>1324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7"/>
      <c r="AA2" s="145" t="s">
        <v>1279</v>
      </c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7"/>
    </row>
    <row r="3" spans="2:45" ht="13.5" thickBot="1" x14ac:dyDescent="0.25"/>
    <row r="4" spans="2:45" ht="21" customHeight="1" thickTop="1" thickBot="1" x14ac:dyDescent="0.25">
      <c r="B4" s="4" t="s">
        <v>72</v>
      </c>
      <c r="C4" s="5">
        <v>2000</v>
      </c>
      <c r="D4" s="5">
        <v>2001</v>
      </c>
      <c r="E4" s="5">
        <v>2002</v>
      </c>
      <c r="F4" s="5">
        <v>2003</v>
      </c>
      <c r="G4" s="5">
        <v>2004</v>
      </c>
      <c r="H4" s="5">
        <v>2005</v>
      </c>
      <c r="I4" s="5">
        <v>2006</v>
      </c>
      <c r="J4" s="5">
        <v>2007</v>
      </c>
      <c r="K4" s="5">
        <v>2008</v>
      </c>
      <c r="L4" s="5">
        <v>2009</v>
      </c>
      <c r="M4" s="6">
        <v>2010</v>
      </c>
      <c r="N4" s="6">
        <v>2011</v>
      </c>
      <c r="O4" s="6">
        <v>2012</v>
      </c>
      <c r="P4" s="6">
        <v>2013</v>
      </c>
      <c r="Q4" s="6">
        <v>2014</v>
      </c>
      <c r="R4" s="6">
        <v>2015</v>
      </c>
      <c r="S4" s="6">
        <v>2016</v>
      </c>
      <c r="T4" s="6">
        <v>2017</v>
      </c>
      <c r="U4" s="6">
        <v>2018</v>
      </c>
      <c r="V4" s="6">
        <v>2019</v>
      </c>
      <c r="W4" s="6">
        <v>2020</v>
      </c>
      <c r="X4" s="10">
        <v>2021</v>
      </c>
      <c r="Y4" s="95">
        <v>2022</v>
      </c>
      <c r="Z4" s="3"/>
      <c r="AA4" s="9" t="s">
        <v>452</v>
      </c>
      <c r="AB4" s="5" t="s">
        <v>453</v>
      </c>
      <c r="AC4" s="5" t="s">
        <v>454</v>
      </c>
      <c r="AD4" s="5" t="s">
        <v>455</v>
      </c>
      <c r="AE4" s="5" t="s">
        <v>456</v>
      </c>
      <c r="AF4" s="5" t="s">
        <v>351</v>
      </c>
      <c r="AG4" s="95" t="s">
        <v>564</v>
      </c>
      <c r="AH4" s="95" t="s">
        <v>633</v>
      </c>
      <c r="AI4" s="95" t="s">
        <v>706</v>
      </c>
      <c r="AJ4" s="95" t="s">
        <v>748</v>
      </c>
      <c r="AK4" s="95" t="s">
        <v>749</v>
      </c>
      <c r="AL4" s="81" t="s">
        <v>815</v>
      </c>
      <c r="AM4" s="95" t="s">
        <v>816</v>
      </c>
      <c r="AN4" s="95" t="s">
        <v>833</v>
      </c>
      <c r="AO4" s="95" t="s">
        <v>880</v>
      </c>
      <c r="AP4" s="95" t="s">
        <v>881</v>
      </c>
      <c r="AQ4" s="95" t="s">
        <v>1031</v>
      </c>
      <c r="AR4" s="95" t="s">
        <v>1127</v>
      </c>
      <c r="AS4" s="95" t="s">
        <v>1290</v>
      </c>
    </row>
    <row r="5" spans="2:45" s="74" customFormat="1" ht="13.5" thickTop="1" x14ac:dyDescent="0.2">
      <c r="B5" s="12">
        <v>100</v>
      </c>
      <c r="C5" s="14">
        <v>10.19</v>
      </c>
      <c r="D5" s="14">
        <v>10.210000000000001</v>
      </c>
      <c r="E5" s="13">
        <v>10.199999999999999</v>
      </c>
      <c r="F5" s="13">
        <v>10.19</v>
      </c>
      <c r="G5" s="13">
        <v>10.199999999999999</v>
      </c>
      <c r="H5" s="13">
        <v>10.26</v>
      </c>
      <c r="I5" s="13">
        <v>10.25</v>
      </c>
      <c r="J5" s="13">
        <v>10.23</v>
      </c>
      <c r="K5" s="13">
        <v>10.220000000000001</v>
      </c>
      <c r="L5" s="13">
        <v>10.19</v>
      </c>
      <c r="M5" s="21">
        <v>10.210000000000001</v>
      </c>
      <c r="N5" s="21">
        <v>10.18</v>
      </c>
      <c r="O5" s="21">
        <v>10.19</v>
      </c>
      <c r="P5" s="21">
        <v>10.16</v>
      </c>
      <c r="Q5" s="21">
        <v>10.14</v>
      </c>
      <c r="R5" s="21">
        <v>10.119999999999999</v>
      </c>
      <c r="S5" s="21">
        <v>10.09</v>
      </c>
      <c r="T5" s="21">
        <v>10.15</v>
      </c>
      <c r="U5" s="21">
        <v>10.1</v>
      </c>
      <c r="V5" s="101">
        <v>10.08</v>
      </c>
      <c r="W5" s="21"/>
      <c r="X5" s="137">
        <v>10.11</v>
      </c>
      <c r="Y5" s="24">
        <v>10.08</v>
      </c>
      <c r="Z5" s="19"/>
      <c r="AA5" s="20">
        <f t="shared" ref="AA5:AI6" si="0">SUM(C5:F5)/4</f>
        <v>10.1975</v>
      </c>
      <c r="AB5" s="21">
        <f t="shared" si="0"/>
        <v>10.199999999999999</v>
      </c>
      <c r="AC5" s="21">
        <f t="shared" si="0"/>
        <v>10.2125</v>
      </c>
      <c r="AD5" s="21">
        <f t="shared" si="0"/>
        <v>10.225</v>
      </c>
      <c r="AE5" s="21">
        <f t="shared" si="0"/>
        <v>10.234999999999999</v>
      </c>
      <c r="AF5" s="21">
        <f t="shared" si="0"/>
        <v>10.24</v>
      </c>
      <c r="AG5" s="21">
        <f t="shared" si="0"/>
        <v>10.2225</v>
      </c>
      <c r="AH5" s="21">
        <f t="shared" si="0"/>
        <v>10.2125</v>
      </c>
      <c r="AI5" s="21">
        <f t="shared" si="0"/>
        <v>10.199999999999999</v>
      </c>
      <c r="AJ5" s="21">
        <f>(SUM(L5:O5))/4</f>
        <v>10.192499999999999</v>
      </c>
      <c r="AK5" s="86">
        <f t="shared" ref="AK5:AP5" si="1">SUM(M5:P5)/4</f>
        <v>10.184999999999999</v>
      </c>
      <c r="AL5" s="23">
        <f t="shared" si="1"/>
        <v>10.1675</v>
      </c>
      <c r="AM5" s="21">
        <f t="shared" si="1"/>
        <v>10.1525</v>
      </c>
      <c r="AN5" s="21">
        <f t="shared" si="1"/>
        <v>10.127500000000001</v>
      </c>
      <c r="AO5" s="21">
        <f t="shared" si="1"/>
        <v>10.125</v>
      </c>
      <c r="AP5" s="21">
        <f t="shared" si="1"/>
        <v>10.115</v>
      </c>
      <c r="AQ5" s="21">
        <f>SUM(S5:V5)/4</f>
        <v>10.105</v>
      </c>
      <c r="AR5" s="86">
        <v>10.11</v>
      </c>
      <c r="AS5" s="24">
        <f>(V5+X5+Y5)/3</f>
        <v>10.089999999999998</v>
      </c>
    </row>
    <row r="6" spans="2:45" s="74" customFormat="1" x14ac:dyDescent="0.2">
      <c r="B6" s="12">
        <v>200</v>
      </c>
      <c r="C6" s="14">
        <v>20.58</v>
      </c>
      <c r="D6" s="13">
        <v>20.59</v>
      </c>
      <c r="E6" s="13">
        <v>20.54</v>
      </c>
      <c r="F6" s="13">
        <v>20.57</v>
      </c>
      <c r="G6" s="13">
        <v>20.59</v>
      </c>
      <c r="H6" s="13">
        <v>20.56</v>
      </c>
      <c r="I6" s="13">
        <v>20.66</v>
      </c>
      <c r="J6" s="13">
        <v>20.54</v>
      </c>
      <c r="K6" s="13">
        <v>20.58</v>
      </c>
      <c r="L6" s="13">
        <v>20.56</v>
      </c>
      <c r="M6" s="32">
        <v>20.65</v>
      </c>
      <c r="N6" s="32">
        <v>20.54</v>
      </c>
      <c r="O6" s="32">
        <v>20.53</v>
      </c>
      <c r="P6" s="32">
        <v>20.49</v>
      </c>
      <c r="Q6" s="32">
        <v>20.41</v>
      </c>
      <c r="R6" s="32">
        <v>20.41</v>
      </c>
      <c r="S6" s="32">
        <v>20.37</v>
      </c>
      <c r="T6" s="32">
        <v>20.38</v>
      </c>
      <c r="U6" s="32">
        <v>20.34</v>
      </c>
      <c r="V6" s="104">
        <v>20.34</v>
      </c>
      <c r="W6" s="32"/>
      <c r="X6" s="138">
        <v>20.39</v>
      </c>
      <c r="Y6" s="33">
        <v>20.29</v>
      </c>
      <c r="Z6" s="19"/>
      <c r="AA6" s="29">
        <f t="shared" si="0"/>
        <v>20.57</v>
      </c>
      <c r="AB6" s="30">
        <f t="shared" si="0"/>
        <v>20.572499999999998</v>
      </c>
      <c r="AC6" s="30">
        <f t="shared" si="0"/>
        <v>20.565000000000001</v>
      </c>
      <c r="AD6" s="30">
        <f t="shared" si="0"/>
        <v>20.594999999999999</v>
      </c>
      <c r="AE6" s="30">
        <f t="shared" si="0"/>
        <v>20.587499999999999</v>
      </c>
      <c r="AF6" s="30">
        <f t="shared" si="0"/>
        <v>20.585000000000001</v>
      </c>
      <c r="AG6" s="30">
        <f t="shared" si="0"/>
        <v>20.585000000000001</v>
      </c>
      <c r="AH6" s="30">
        <f t="shared" si="0"/>
        <v>20.582499999999996</v>
      </c>
      <c r="AI6" s="30">
        <f t="shared" si="0"/>
        <v>20.5825</v>
      </c>
      <c r="AJ6" s="30">
        <f t="shared" ref="AJ6:AJ7" si="2">(SUM(L6:O6))/4</f>
        <v>20.57</v>
      </c>
      <c r="AK6" s="59">
        <v>20.552499999999998</v>
      </c>
      <c r="AL6" s="31">
        <f t="shared" ref="AL6:AL24" si="3">SUM(N6:Q6)/4</f>
        <v>20.4925</v>
      </c>
      <c r="AM6" s="30">
        <f t="shared" ref="AM6:AO24" si="4">SUM(O6:R6)/4</f>
        <v>20.459999999999997</v>
      </c>
      <c r="AN6" s="30">
        <f t="shared" si="4"/>
        <v>20.420000000000002</v>
      </c>
      <c r="AO6" s="30">
        <f t="shared" si="4"/>
        <v>20.392499999999998</v>
      </c>
      <c r="AP6" s="30">
        <f>SUM(R6:U6)/4</f>
        <v>20.375</v>
      </c>
      <c r="AQ6" s="30">
        <f>SUM(S6:V6)/4</f>
        <v>20.357500000000002</v>
      </c>
      <c r="AR6" s="59">
        <v>20.37</v>
      </c>
      <c r="AS6" s="33">
        <f t="shared" ref="AS6:AS24" si="5">(V6+X6+Y6)/3</f>
        <v>20.34</v>
      </c>
    </row>
    <row r="7" spans="2:45" s="74" customFormat="1" x14ac:dyDescent="0.2">
      <c r="B7" s="12">
        <v>400</v>
      </c>
      <c r="C7" s="14">
        <v>45.55</v>
      </c>
      <c r="D7" s="14">
        <v>45.57</v>
      </c>
      <c r="E7" s="13">
        <v>45.71</v>
      </c>
      <c r="F7" s="13">
        <v>45.51</v>
      </c>
      <c r="G7" s="14">
        <v>45.62</v>
      </c>
      <c r="H7" s="14">
        <v>45.62</v>
      </c>
      <c r="I7" s="14">
        <v>45.52</v>
      </c>
      <c r="J7" s="14">
        <v>45.67</v>
      </c>
      <c r="K7" s="14">
        <v>45.62</v>
      </c>
      <c r="L7" s="14">
        <v>45.71</v>
      </c>
      <c r="M7" s="32">
        <v>45.58</v>
      </c>
      <c r="N7" s="32">
        <v>45.69</v>
      </c>
      <c r="O7" s="32">
        <v>45.52</v>
      </c>
      <c r="P7" s="32">
        <v>45.65</v>
      </c>
      <c r="Q7" s="32">
        <v>45.45</v>
      </c>
      <c r="R7" s="32">
        <v>45.23</v>
      </c>
      <c r="S7" s="32">
        <v>45.42</v>
      </c>
      <c r="T7" s="32">
        <v>45.37</v>
      </c>
      <c r="U7" s="32">
        <v>45.26</v>
      </c>
      <c r="V7" s="104">
        <v>45.49</v>
      </c>
      <c r="W7" s="32"/>
      <c r="X7" s="138">
        <v>45.43</v>
      </c>
      <c r="Y7" s="33">
        <v>45.35</v>
      </c>
      <c r="Z7" s="19"/>
      <c r="AA7" s="29">
        <f t="shared" ref="AA7:AG7" si="6">SUM(C7:F7)/4</f>
        <v>45.585000000000001</v>
      </c>
      <c r="AB7" s="30">
        <f t="shared" si="6"/>
        <v>45.602499999999999</v>
      </c>
      <c r="AC7" s="30">
        <f t="shared" si="6"/>
        <v>45.615000000000002</v>
      </c>
      <c r="AD7" s="30">
        <f t="shared" si="6"/>
        <v>45.567500000000003</v>
      </c>
      <c r="AE7" s="30">
        <f t="shared" si="6"/>
        <v>45.607500000000002</v>
      </c>
      <c r="AF7" s="30">
        <f t="shared" si="6"/>
        <v>45.607500000000002</v>
      </c>
      <c r="AG7" s="30">
        <f t="shared" si="6"/>
        <v>45.63</v>
      </c>
      <c r="AH7" s="30">
        <f t="shared" ref="AH7:AH24" si="7">SUM(J7:M7)/4</f>
        <v>45.644999999999996</v>
      </c>
      <c r="AI7" s="30">
        <f t="shared" ref="AI7:AI24" si="8">SUM(K7:N7)/4</f>
        <v>45.65</v>
      </c>
      <c r="AJ7" s="30">
        <f t="shared" si="2"/>
        <v>45.625</v>
      </c>
      <c r="AK7" s="59">
        <v>45.61</v>
      </c>
      <c r="AL7" s="31">
        <f t="shared" si="3"/>
        <v>45.577500000000001</v>
      </c>
      <c r="AM7" s="30">
        <f t="shared" si="4"/>
        <v>45.462499999999999</v>
      </c>
      <c r="AN7" s="30">
        <f t="shared" si="4"/>
        <v>45.4375</v>
      </c>
      <c r="AO7" s="30">
        <f t="shared" si="4"/>
        <v>45.367500000000007</v>
      </c>
      <c r="AP7" s="30">
        <f>SUM(R7:U7)/4</f>
        <v>45.32</v>
      </c>
      <c r="AQ7" s="30">
        <f t="shared" ref="AQ7:AQ23" si="9">SUM(S7:V7)/4</f>
        <v>45.384999999999998</v>
      </c>
      <c r="AR7" s="59">
        <v>45.43</v>
      </c>
      <c r="AS7" s="33">
        <f t="shared" si="5"/>
        <v>45.423333333333339</v>
      </c>
    </row>
    <row r="8" spans="2:45" s="74" customFormat="1" x14ac:dyDescent="0.2">
      <c r="B8" s="12">
        <v>800</v>
      </c>
      <c r="C8" s="14" t="s">
        <v>2</v>
      </c>
      <c r="D8" s="14" t="s">
        <v>3</v>
      </c>
      <c r="E8" s="13" t="s">
        <v>4</v>
      </c>
      <c r="F8" s="13" t="s">
        <v>423</v>
      </c>
      <c r="G8" s="14" t="s">
        <v>5</v>
      </c>
      <c r="H8" s="14" t="s">
        <v>6</v>
      </c>
      <c r="I8" s="14" t="s">
        <v>7</v>
      </c>
      <c r="J8" s="14" t="s">
        <v>8</v>
      </c>
      <c r="K8" s="14" t="s">
        <v>338</v>
      </c>
      <c r="L8" s="14" t="s">
        <v>567</v>
      </c>
      <c r="M8" s="32" t="s">
        <v>636</v>
      </c>
      <c r="N8" s="89">
        <v>1.2232638888888888E-3</v>
      </c>
      <c r="O8" s="89">
        <v>1.2239583333333332E-3</v>
      </c>
      <c r="P8" s="89">
        <v>1.2234953703703704E-3</v>
      </c>
      <c r="Q8" s="89">
        <v>1.2255787037037038E-3</v>
      </c>
      <c r="R8" s="89">
        <v>1.2244212962962964E-3</v>
      </c>
      <c r="S8" s="89" t="s">
        <v>12</v>
      </c>
      <c r="T8" s="89" t="s">
        <v>635</v>
      </c>
      <c r="U8" s="89" t="s">
        <v>895</v>
      </c>
      <c r="V8" s="106" t="s">
        <v>1034</v>
      </c>
      <c r="W8" s="89"/>
      <c r="X8" s="139" t="s">
        <v>894</v>
      </c>
      <c r="Y8" s="107" t="s">
        <v>1325</v>
      </c>
      <c r="Z8" s="19"/>
      <c r="AA8" s="29" t="s">
        <v>9</v>
      </c>
      <c r="AB8" s="30" t="s">
        <v>10</v>
      </c>
      <c r="AC8" s="30" t="s">
        <v>11</v>
      </c>
      <c r="AD8" s="30" t="s">
        <v>12</v>
      </c>
      <c r="AE8" s="30" t="s">
        <v>423</v>
      </c>
      <c r="AF8" s="30" t="s">
        <v>364</v>
      </c>
      <c r="AG8" s="30" t="s">
        <v>593</v>
      </c>
      <c r="AH8" s="30" t="s">
        <v>567</v>
      </c>
      <c r="AI8" s="30" t="s">
        <v>710</v>
      </c>
      <c r="AJ8" s="30" t="s">
        <v>762</v>
      </c>
      <c r="AK8" s="133" t="s">
        <v>768</v>
      </c>
      <c r="AL8" s="38">
        <f t="shared" si="3"/>
        <v>1.224074074074074E-3</v>
      </c>
      <c r="AM8" s="32" t="s">
        <v>920</v>
      </c>
      <c r="AN8" s="32" t="s">
        <v>12</v>
      </c>
      <c r="AO8" s="30" t="s">
        <v>2</v>
      </c>
      <c r="AP8" s="30" t="s">
        <v>930</v>
      </c>
      <c r="AQ8" s="30" t="s">
        <v>338</v>
      </c>
      <c r="AR8" s="59" t="s">
        <v>1241</v>
      </c>
      <c r="AS8" s="107" t="s">
        <v>1331</v>
      </c>
    </row>
    <row r="9" spans="2:45" s="74" customFormat="1" x14ac:dyDescent="0.2">
      <c r="B9" s="12">
        <v>1500</v>
      </c>
      <c r="C9" s="14" t="s">
        <v>13</v>
      </c>
      <c r="D9" s="14" t="s">
        <v>14</v>
      </c>
      <c r="E9" s="13" t="s">
        <v>15</v>
      </c>
      <c r="F9" s="13" t="s">
        <v>16</v>
      </c>
      <c r="G9" s="14" t="s">
        <v>17</v>
      </c>
      <c r="H9" s="14" t="s">
        <v>18</v>
      </c>
      <c r="I9" s="14" t="s">
        <v>19</v>
      </c>
      <c r="J9" s="14" t="s">
        <v>20</v>
      </c>
      <c r="K9" s="14" t="s">
        <v>341</v>
      </c>
      <c r="L9" s="14" t="s">
        <v>570</v>
      </c>
      <c r="M9" s="32" t="s">
        <v>641</v>
      </c>
      <c r="N9" s="89">
        <v>2.5078703703703704E-3</v>
      </c>
      <c r="O9" s="89">
        <v>2.5011574074074072E-3</v>
      </c>
      <c r="P9" s="89">
        <v>2.509027777777778E-3</v>
      </c>
      <c r="Q9" s="89">
        <v>2.5111111111111111E-3</v>
      </c>
      <c r="R9" s="89">
        <v>2.5097222222222222E-3</v>
      </c>
      <c r="S9" s="89" t="s">
        <v>820</v>
      </c>
      <c r="T9" s="89" t="s">
        <v>934</v>
      </c>
      <c r="U9" s="89" t="s">
        <v>896</v>
      </c>
      <c r="V9" s="106" t="s">
        <v>1037</v>
      </c>
      <c r="W9" s="89"/>
      <c r="X9" s="139" t="s">
        <v>1123</v>
      </c>
      <c r="Y9" s="107" t="s">
        <v>1326</v>
      </c>
      <c r="Z9" s="19"/>
      <c r="AA9" s="29" t="s">
        <v>21</v>
      </c>
      <c r="AB9" s="30" t="s">
        <v>22</v>
      </c>
      <c r="AC9" s="30" t="s">
        <v>23</v>
      </c>
      <c r="AD9" s="30" t="s">
        <v>24</v>
      </c>
      <c r="AE9" s="30" t="s">
        <v>424</v>
      </c>
      <c r="AF9" s="30" t="s">
        <v>365</v>
      </c>
      <c r="AG9" s="30" t="s">
        <v>594</v>
      </c>
      <c r="AH9" s="30" t="s">
        <v>644</v>
      </c>
      <c r="AI9" s="30" t="s">
        <v>713</v>
      </c>
      <c r="AJ9" s="30" t="s">
        <v>763</v>
      </c>
      <c r="AK9" s="133" t="s">
        <v>769</v>
      </c>
      <c r="AL9" s="38">
        <f t="shared" si="3"/>
        <v>2.5072916666666668E-3</v>
      </c>
      <c r="AM9" s="32" t="s">
        <v>921</v>
      </c>
      <c r="AN9" s="32" t="s">
        <v>834</v>
      </c>
      <c r="AO9" s="30" t="s">
        <v>834</v>
      </c>
      <c r="AP9" s="30" t="s">
        <v>962</v>
      </c>
      <c r="AQ9" s="30" t="s">
        <v>1057</v>
      </c>
      <c r="AR9" s="59" t="s">
        <v>1242</v>
      </c>
      <c r="AS9" s="107" t="s">
        <v>1332</v>
      </c>
    </row>
    <row r="10" spans="2:45" s="74" customFormat="1" x14ac:dyDescent="0.2">
      <c r="B10" s="12" t="s">
        <v>73</v>
      </c>
      <c r="C10" s="14" t="s">
        <v>25</v>
      </c>
      <c r="D10" s="14" t="s">
        <v>26</v>
      </c>
      <c r="E10" s="13" t="s">
        <v>27</v>
      </c>
      <c r="F10" s="13" t="s">
        <v>28</v>
      </c>
      <c r="G10" s="14" t="s">
        <v>29</v>
      </c>
      <c r="H10" s="14" t="s">
        <v>30</v>
      </c>
      <c r="I10" s="14" t="s">
        <v>31</v>
      </c>
      <c r="J10" s="14" t="s">
        <v>32</v>
      </c>
      <c r="K10" s="14" t="s">
        <v>344</v>
      </c>
      <c r="L10" s="14" t="s">
        <v>573</v>
      </c>
      <c r="M10" s="32" t="s">
        <v>647</v>
      </c>
      <c r="N10" s="89">
        <v>9.3190972222222217E-3</v>
      </c>
      <c r="O10" s="89">
        <v>9.299768518518518E-3</v>
      </c>
      <c r="P10" s="89">
        <v>9.3064814814814815E-3</v>
      </c>
      <c r="Q10" s="89">
        <v>9.3696759259259254E-3</v>
      </c>
      <c r="R10" s="89">
        <v>9.2930555555555561E-3</v>
      </c>
      <c r="S10" s="89" t="s">
        <v>823</v>
      </c>
      <c r="T10" s="89" t="s">
        <v>939</v>
      </c>
      <c r="U10" s="89" t="s">
        <v>897</v>
      </c>
      <c r="V10" s="106" t="s">
        <v>1040</v>
      </c>
      <c r="W10" s="89"/>
      <c r="X10" s="139" t="s">
        <v>1124</v>
      </c>
      <c r="Y10" s="107" t="s">
        <v>1327</v>
      </c>
      <c r="Z10" s="19"/>
      <c r="AA10" s="29" t="s">
        <v>33</v>
      </c>
      <c r="AB10" s="30" t="s">
        <v>34</v>
      </c>
      <c r="AC10" s="30" t="s">
        <v>35</v>
      </c>
      <c r="AD10" s="30" t="s">
        <v>36</v>
      </c>
      <c r="AE10" s="30" t="s">
        <v>425</v>
      </c>
      <c r="AF10" s="30" t="s">
        <v>366</v>
      </c>
      <c r="AG10" s="30" t="s">
        <v>595</v>
      </c>
      <c r="AH10" s="30" t="s">
        <v>648</v>
      </c>
      <c r="AI10" s="30" t="s">
        <v>716</v>
      </c>
      <c r="AJ10" s="30" t="s">
        <v>764</v>
      </c>
      <c r="AK10" s="133" t="s">
        <v>770</v>
      </c>
      <c r="AL10" s="38">
        <f t="shared" si="3"/>
        <v>9.3237557870370358E-3</v>
      </c>
      <c r="AM10" s="32" t="s">
        <v>922</v>
      </c>
      <c r="AN10" s="32" t="s">
        <v>835</v>
      </c>
      <c r="AO10" s="30" t="s">
        <v>940</v>
      </c>
      <c r="AP10" s="30" t="s">
        <v>963</v>
      </c>
      <c r="AQ10" s="30" t="s">
        <v>1058</v>
      </c>
      <c r="AR10" s="59" t="s">
        <v>1243</v>
      </c>
      <c r="AS10" s="107" t="s">
        <v>1333</v>
      </c>
    </row>
    <row r="11" spans="2:45" s="74" customFormat="1" x14ac:dyDescent="0.2">
      <c r="B11" s="12" t="s">
        <v>74</v>
      </c>
      <c r="C11" s="14" t="s">
        <v>37</v>
      </c>
      <c r="D11" s="14" t="s">
        <v>38</v>
      </c>
      <c r="E11" s="13" t="s">
        <v>39</v>
      </c>
      <c r="F11" s="13" t="s">
        <v>40</v>
      </c>
      <c r="G11" s="14" t="s">
        <v>41</v>
      </c>
      <c r="H11" s="14" t="s">
        <v>42</v>
      </c>
      <c r="I11" s="14" t="s">
        <v>43</v>
      </c>
      <c r="J11" s="14" t="s">
        <v>44</v>
      </c>
      <c r="K11" s="14" t="s">
        <v>347</v>
      </c>
      <c r="L11" s="14" t="s">
        <v>578</v>
      </c>
      <c r="M11" s="32" t="s">
        <v>655</v>
      </c>
      <c r="N11" s="89">
        <v>1.9739120370370369E-2</v>
      </c>
      <c r="O11" s="89">
        <v>1.9658564814814813E-2</v>
      </c>
      <c r="P11" s="89">
        <v>1.9803935185185185E-2</v>
      </c>
      <c r="Q11" s="89">
        <v>1.9654861111111113E-2</v>
      </c>
      <c r="R11" s="89">
        <v>1.9667824074074074E-2</v>
      </c>
      <c r="S11" s="89" t="s">
        <v>826</v>
      </c>
      <c r="T11" s="89" t="s">
        <v>946</v>
      </c>
      <c r="U11" s="89" t="s">
        <v>898</v>
      </c>
      <c r="V11" s="106" t="s">
        <v>1043</v>
      </c>
      <c r="W11" s="89"/>
      <c r="X11" s="139" t="s">
        <v>1125</v>
      </c>
      <c r="Y11" s="107" t="s">
        <v>1328</v>
      </c>
      <c r="Z11" s="19"/>
      <c r="AA11" s="29" t="s">
        <v>45</v>
      </c>
      <c r="AB11" s="30" t="s">
        <v>46</v>
      </c>
      <c r="AC11" s="30" t="s">
        <v>47</v>
      </c>
      <c r="AD11" s="30" t="s">
        <v>48</v>
      </c>
      <c r="AE11" s="30" t="s">
        <v>426</v>
      </c>
      <c r="AF11" s="30" t="s">
        <v>367</v>
      </c>
      <c r="AG11" s="30" t="s">
        <v>596</v>
      </c>
      <c r="AH11" s="30" t="s">
        <v>656</v>
      </c>
      <c r="AI11" s="30" t="s">
        <v>719</v>
      </c>
      <c r="AJ11" s="30" t="s">
        <v>765</v>
      </c>
      <c r="AK11" s="133" t="s">
        <v>771</v>
      </c>
      <c r="AL11" s="38">
        <f t="shared" si="3"/>
        <v>1.9714120370370371E-2</v>
      </c>
      <c r="AM11" s="32" t="s">
        <v>923</v>
      </c>
      <c r="AN11" s="32" t="s">
        <v>836</v>
      </c>
      <c r="AO11" s="30" t="s">
        <v>947</v>
      </c>
      <c r="AP11" s="30" t="s">
        <v>964</v>
      </c>
      <c r="AQ11" s="30" t="s">
        <v>1059</v>
      </c>
      <c r="AR11" s="59" t="s">
        <v>1244</v>
      </c>
      <c r="AS11" s="107" t="s">
        <v>1334</v>
      </c>
    </row>
    <row r="12" spans="2:45" s="74" customFormat="1" x14ac:dyDescent="0.2">
      <c r="B12" s="12" t="s">
        <v>75</v>
      </c>
      <c r="C12" s="14" t="s">
        <v>49</v>
      </c>
      <c r="D12" s="14" t="s">
        <v>49</v>
      </c>
      <c r="E12" s="13" t="s">
        <v>50</v>
      </c>
      <c r="F12" s="13" t="s">
        <v>51</v>
      </c>
      <c r="G12" s="14" t="s">
        <v>52</v>
      </c>
      <c r="H12" s="14" t="s">
        <v>53</v>
      </c>
      <c r="I12" s="14" t="s">
        <v>54</v>
      </c>
      <c r="J12" s="14" t="s">
        <v>55</v>
      </c>
      <c r="K12" s="14" t="s">
        <v>349</v>
      </c>
      <c r="L12" s="14" t="s">
        <v>577</v>
      </c>
      <c r="M12" s="32" t="s">
        <v>661</v>
      </c>
      <c r="N12" s="91">
        <v>9.1296296296296306E-2</v>
      </c>
      <c r="O12" s="91">
        <v>9.1539351851851858E-2</v>
      </c>
      <c r="P12" s="91">
        <v>9.1574074074074072E-2</v>
      </c>
      <c r="Q12" s="91">
        <v>9.1354166666666667E-2</v>
      </c>
      <c r="R12" s="91">
        <v>9.1203703703703717E-2</v>
      </c>
      <c r="S12" s="91" t="s">
        <v>832</v>
      </c>
      <c r="T12" s="91" t="s">
        <v>950</v>
      </c>
      <c r="U12" s="91" t="s">
        <v>899</v>
      </c>
      <c r="V12" s="109" t="s">
        <v>1046</v>
      </c>
      <c r="W12" s="91"/>
      <c r="X12" s="140" t="s">
        <v>1126</v>
      </c>
      <c r="Y12" s="110" t="s">
        <v>1329</v>
      </c>
      <c r="Z12" s="43"/>
      <c r="AA12" s="29" t="s">
        <v>56</v>
      </c>
      <c r="AB12" s="30" t="s">
        <v>57</v>
      </c>
      <c r="AC12" s="30" t="s">
        <v>58</v>
      </c>
      <c r="AD12" s="30" t="s">
        <v>59</v>
      </c>
      <c r="AE12" s="30" t="s">
        <v>427</v>
      </c>
      <c r="AF12" s="30" t="s">
        <v>368</v>
      </c>
      <c r="AG12" s="30" t="s">
        <v>597</v>
      </c>
      <c r="AH12" s="30" t="s">
        <v>662</v>
      </c>
      <c r="AI12" s="30" t="s">
        <v>721</v>
      </c>
      <c r="AJ12" s="30" t="s">
        <v>766</v>
      </c>
      <c r="AK12" s="133" t="s">
        <v>761</v>
      </c>
      <c r="AL12" s="44">
        <f t="shared" si="3"/>
        <v>9.1440972222222236E-2</v>
      </c>
      <c r="AM12" s="32" t="s">
        <v>54</v>
      </c>
      <c r="AN12" s="32" t="s">
        <v>427</v>
      </c>
      <c r="AO12" s="30" t="s">
        <v>951</v>
      </c>
      <c r="AP12" s="30" t="s">
        <v>965</v>
      </c>
      <c r="AQ12" s="30" t="s">
        <v>1060</v>
      </c>
      <c r="AR12" s="59" t="s">
        <v>1245</v>
      </c>
      <c r="AS12" s="110" t="s">
        <v>658</v>
      </c>
    </row>
    <row r="13" spans="2:45" s="74" customFormat="1" x14ac:dyDescent="0.2">
      <c r="B13" s="12" t="s">
        <v>76</v>
      </c>
      <c r="C13" s="13">
        <v>13.6</v>
      </c>
      <c r="D13" s="14">
        <v>13.65</v>
      </c>
      <c r="E13" s="13">
        <v>13.64</v>
      </c>
      <c r="F13" s="13">
        <v>13.65</v>
      </c>
      <c r="G13" s="13">
        <v>13.56</v>
      </c>
      <c r="H13" s="13">
        <v>13.61</v>
      </c>
      <c r="I13" s="13">
        <v>13.62</v>
      </c>
      <c r="J13" s="13">
        <v>13.6</v>
      </c>
      <c r="K13" s="13">
        <v>13.59</v>
      </c>
      <c r="L13" s="13">
        <v>13.6</v>
      </c>
      <c r="M13" s="32">
        <v>13.62</v>
      </c>
      <c r="N13" s="32">
        <v>13.58</v>
      </c>
      <c r="O13" s="32">
        <v>13.53</v>
      </c>
      <c r="P13" s="32">
        <v>13.53</v>
      </c>
      <c r="Q13" s="32">
        <v>13.53</v>
      </c>
      <c r="R13" s="32">
        <v>13.53</v>
      </c>
      <c r="S13" s="32">
        <v>13.52</v>
      </c>
      <c r="T13" s="32">
        <v>13.48</v>
      </c>
      <c r="U13" s="32">
        <v>13.52</v>
      </c>
      <c r="V13" s="104">
        <v>13.53</v>
      </c>
      <c r="W13" s="32"/>
      <c r="X13" s="138">
        <v>13.47</v>
      </c>
      <c r="Y13" s="33">
        <v>13.48</v>
      </c>
      <c r="Z13" s="19"/>
      <c r="AA13" s="29">
        <f t="shared" ref="AA13:AG14" si="10">SUM(C13:F13)/4</f>
        <v>13.635</v>
      </c>
      <c r="AB13" s="30">
        <f t="shared" si="10"/>
        <v>13.625</v>
      </c>
      <c r="AC13" s="30">
        <f t="shared" si="10"/>
        <v>13.615</v>
      </c>
      <c r="AD13" s="30">
        <f t="shared" si="10"/>
        <v>13.61</v>
      </c>
      <c r="AE13" s="30">
        <f t="shared" si="10"/>
        <v>13.5975</v>
      </c>
      <c r="AF13" s="30">
        <f t="shared" si="10"/>
        <v>13.605</v>
      </c>
      <c r="AG13" s="30">
        <f t="shared" si="10"/>
        <v>13.602500000000001</v>
      </c>
      <c r="AH13" s="30">
        <f t="shared" si="7"/>
        <v>13.602499999999999</v>
      </c>
      <c r="AI13" s="30">
        <f t="shared" si="8"/>
        <v>13.597499999999998</v>
      </c>
      <c r="AJ13" s="30">
        <f t="shared" ref="AJ13:AJ24" si="11">(SUM(L13:O13))/4</f>
        <v>13.5825</v>
      </c>
      <c r="AK13" s="59">
        <v>13.565</v>
      </c>
      <c r="AL13" s="31">
        <f t="shared" si="3"/>
        <v>13.5425</v>
      </c>
      <c r="AM13" s="30">
        <f t="shared" si="4"/>
        <v>13.53</v>
      </c>
      <c r="AN13" s="30">
        <f t="shared" si="4"/>
        <v>13.5275</v>
      </c>
      <c r="AO13" s="30">
        <f t="shared" si="4"/>
        <v>13.515000000000001</v>
      </c>
      <c r="AP13" s="30">
        <f>SUM(R13:U13)/4</f>
        <v>13.512499999999999</v>
      </c>
      <c r="AQ13" s="30">
        <f t="shared" si="9"/>
        <v>13.512499999999999</v>
      </c>
      <c r="AR13" s="59">
        <v>13.5</v>
      </c>
      <c r="AS13" s="33">
        <f t="shared" si="5"/>
        <v>13.493333333333334</v>
      </c>
    </row>
    <row r="14" spans="2:45" s="74" customFormat="1" x14ac:dyDescent="0.2">
      <c r="B14" s="12" t="s">
        <v>77</v>
      </c>
      <c r="C14" s="14">
        <v>49.44</v>
      </c>
      <c r="D14" s="14">
        <v>49.53</v>
      </c>
      <c r="E14" s="13">
        <v>49.59</v>
      </c>
      <c r="F14" s="13">
        <v>49.51</v>
      </c>
      <c r="G14" s="14">
        <v>49.72</v>
      </c>
      <c r="H14" s="14">
        <v>49.67</v>
      </c>
      <c r="I14" s="14">
        <v>50.03</v>
      </c>
      <c r="J14" s="14">
        <v>49.79</v>
      </c>
      <c r="K14" s="14">
        <v>49.89</v>
      </c>
      <c r="L14" s="13">
        <v>49.9</v>
      </c>
      <c r="M14" s="32">
        <v>49.97</v>
      </c>
      <c r="N14" s="32">
        <v>49.76</v>
      </c>
      <c r="O14" s="32">
        <v>49.59</v>
      </c>
      <c r="P14" s="32">
        <v>49.73</v>
      </c>
      <c r="Q14" s="32">
        <v>49.56</v>
      </c>
      <c r="R14" s="32">
        <v>49.43</v>
      </c>
      <c r="S14" s="32">
        <v>49.35</v>
      </c>
      <c r="T14" s="32">
        <v>49.4</v>
      </c>
      <c r="U14" s="32">
        <v>49.37</v>
      </c>
      <c r="V14" s="104">
        <v>49.42</v>
      </c>
      <c r="W14" s="32"/>
      <c r="X14" s="138">
        <v>49.49</v>
      </c>
      <c r="Y14" s="33">
        <v>49.36</v>
      </c>
      <c r="Z14" s="19"/>
      <c r="AA14" s="29">
        <f t="shared" si="10"/>
        <v>49.517499999999998</v>
      </c>
      <c r="AB14" s="30">
        <f t="shared" si="10"/>
        <v>49.587499999999999</v>
      </c>
      <c r="AC14" s="30">
        <f t="shared" si="10"/>
        <v>49.622500000000002</v>
      </c>
      <c r="AD14" s="30">
        <f t="shared" si="10"/>
        <v>49.732499999999995</v>
      </c>
      <c r="AE14" s="30">
        <f t="shared" si="10"/>
        <v>49.802500000000002</v>
      </c>
      <c r="AF14" s="30">
        <f t="shared" si="10"/>
        <v>49.844999999999999</v>
      </c>
      <c r="AG14" s="30">
        <f t="shared" si="10"/>
        <v>49.902499999999996</v>
      </c>
      <c r="AH14" s="30">
        <f t="shared" si="7"/>
        <v>49.887500000000003</v>
      </c>
      <c r="AI14" s="30">
        <f t="shared" si="8"/>
        <v>49.879999999999995</v>
      </c>
      <c r="AJ14" s="30">
        <f t="shared" si="11"/>
        <v>49.805</v>
      </c>
      <c r="AK14" s="59">
        <v>49.762499999999996</v>
      </c>
      <c r="AL14" s="31">
        <f t="shared" si="3"/>
        <v>49.66</v>
      </c>
      <c r="AM14" s="30">
        <f t="shared" si="4"/>
        <v>49.577500000000001</v>
      </c>
      <c r="AN14" s="30">
        <f t="shared" si="4"/>
        <v>49.517499999999998</v>
      </c>
      <c r="AO14" s="30">
        <f t="shared" si="4"/>
        <v>49.435000000000002</v>
      </c>
      <c r="AP14" s="30">
        <f>SUM(R14:U14)/4</f>
        <v>49.387500000000003</v>
      </c>
      <c r="AQ14" s="30">
        <f t="shared" si="9"/>
        <v>49.385000000000005</v>
      </c>
      <c r="AR14" s="59">
        <v>49.44</v>
      </c>
      <c r="AS14" s="33">
        <f t="shared" si="5"/>
        <v>49.423333333333325</v>
      </c>
    </row>
    <row r="15" spans="2:45" s="74" customFormat="1" x14ac:dyDescent="0.2">
      <c r="B15" s="12" t="s">
        <v>78</v>
      </c>
      <c r="C15" s="45" t="s">
        <v>60</v>
      </c>
      <c r="D15" s="46" t="s">
        <v>61</v>
      </c>
      <c r="E15" s="30" t="s">
        <v>62</v>
      </c>
      <c r="F15" s="30" t="s">
        <v>63</v>
      </c>
      <c r="G15" s="30" t="s">
        <v>64</v>
      </c>
      <c r="H15" s="30" t="s">
        <v>65</v>
      </c>
      <c r="I15" s="30" t="s">
        <v>66</v>
      </c>
      <c r="J15" s="30" t="s">
        <v>67</v>
      </c>
      <c r="K15" s="30" t="s">
        <v>363</v>
      </c>
      <c r="L15" s="30" t="s">
        <v>581</v>
      </c>
      <c r="M15" s="32" t="s">
        <v>667</v>
      </c>
      <c r="N15" s="89">
        <v>5.8870370370370378E-3</v>
      </c>
      <c r="O15" s="89">
        <v>5.8506944444444457E-3</v>
      </c>
      <c r="P15" s="89">
        <v>5.8881944444444433E-3</v>
      </c>
      <c r="Q15" s="89">
        <v>5.8815972222222221E-3</v>
      </c>
      <c r="R15" s="89">
        <v>5.9238425925925925E-3</v>
      </c>
      <c r="S15" s="89" t="s">
        <v>829</v>
      </c>
      <c r="T15" s="89" t="s">
        <v>959</v>
      </c>
      <c r="U15" s="89" t="s">
        <v>900</v>
      </c>
      <c r="V15" s="106" t="s">
        <v>1063</v>
      </c>
      <c r="W15" s="89"/>
      <c r="X15" s="139" t="s">
        <v>957</v>
      </c>
      <c r="Y15" s="107" t="s">
        <v>1330</v>
      </c>
      <c r="Z15" s="19"/>
      <c r="AA15" s="29" t="s">
        <v>68</v>
      </c>
      <c r="AB15" s="30" t="s">
        <v>69</v>
      </c>
      <c r="AC15" s="30" t="s">
        <v>70</v>
      </c>
      <c r="AD15" s="30" t="s">
        <v>71</v>
      </c>
      <c r="AE15" s="30" t="s">
        <v>428</v>
      </c>
      <c r="AF15" s="30" t="s">
        <v>369</v>
      </c>
      <c r="AG15" s="30" t="s">
        <v>598</v>
      </c>
      <c r="AH15" s="30" t="s">
        <v>668</v>
      </c>
      <c r="AI15" s="30" t="s">
        <v>724</v>
      </c>
      <c r="AJ15" s="30" t="s">
        <v>767</v>
      </c>
      <c r="AK15" s="133" t="s">
        <v>772</v>
      </c>
      <c r="AL15" s="38">
        <f t="shared" si="3"/>
        <v>5.8768807870370372E-3</v>
      </c>
      <c r="AM15" s="32" t="s">
        <v>924</v>
      </c>
      <c r="AN15" s="32" t="s">
        <v>961</v>
      </c>
      <c r="AO15" s="30" t="s">
        <v>960</v>
      </c>
      <c r="AP15" s="30" t="s">
        <v>966</v>
      </c>
      <c r="AQ15" s="30" t="s">
        <v>1064</v>
      </c>
      <c r="AR15" s="59" t="s">
        <v>1246</v>
      </c>
      <c r="AS15" s="107" t="s">
        <v>1335</v>
      </c>
    </row>
    <row r="16" spans="2:45" s="74" customFormat="1" x14ac:dyDescent="0.2">
      <c r="B16" s="12" t="s">
        <v>79</v>
      </c>
      <c r="C16" s="29">
        <v>2.2599999999999998</v>
      </c>
      <c r="D16" s="30">
        <v>2.2400000000000002</v>
      </c>
      <c r="E16" s="30">
        <v>2.25</v>
      </c>
      <c r="F16" s="30">
        <v>2.25</v>
      </c>
      <c r="G16" s="30">
        <v>2.27</v>
      </c>
      <c r="H16" s="30">
        <v>2.27</v>
      </c>
      <c r="I16" s="30">
        <v>2.25</v>
      </c>
      <c r="J16" s="30">
        <v>2.27</v>
      </c>
      <c r="K16" s="30">
        <v>2.2599999999999998</v>
      </c>
      <c r="L16" s="30">
        <v>2.25</v>
      </c>
      <c r="M16" s="32">
        <v>2.25</v>
      </c>
      <c r="N16" s="32">
        <v>2.2599999999999998</v>
      </c>
      <c r="O16" s="32">
        <v>2.2599999999999998</v>
      </c>
      <c r="P16" s="32">
        <v>2.2599999999999998</v>
      </c>
      <c r="Q16" s="32">
        <v>2.2599999999999998</v>
      </c>
      <c r="R16" s="32">
        <v>2.2799999999999998</v>
      </c>
      <c r="S16" s="32">
        <v>2.27</v>
      </c>
      <c r="T16" s="32">
        <v>2.2599999999999998</v>
      </c>
      <c r="U16" s="32">
        <v>2.2599999999999998</v>
      </c>
      <c r="V16" s="104">
        <v>2.2599999999999998</v>
      </c>
      <c r="W16" s="32"/>
      <c r="X16" s="138">
        <v>2.27</v>
      </c>
      <c r="Y16" s="33">
        <v>2.25</v>
      </c>
      <c r="Z16" s="19"/>
      <c r="AA16" s="29">
        <f t="shared" ref="AA16:AA24" si="12">SUM(C16:F16)/4</f>
        <v>2.25</v>
      </c>
      <c r="AB16" s="30">
        <f t="shared" ref="AB16:AB24" si="13">SUM(D16:G16)/4</f>
        <v>2.2524999999999999</v>
      </c>
      <c r="AC16" s="30">
        <f t="shared" ref="AC16:AC24" si="14">SUM(E16:H16)/4</f>
        <v>2.2599999999999998</v>
      </c>
      <c r="AD16" s="30">
        <f t="shared" ref="AD16:AD24" si="15">SUM(F16:I16)/4</f>
        <v>2.2599999999999998</v>
      </c>
      <c r="AE16" s="30">
        <f t="shared" ref="AE16:AE24" si="16">SUM(G16:J16)/4</f>
        <v>2.2650000000000001</v>
      </c>
      <c r="AF16" s="30">
        <f t="shared" ref="AF16:AF24" si="17">SUM(H16:K16)/4</f>
        <v>2.2624999999999997</v>
      </c>
      <c r="AG16" s="30">
        <f>SUM(I16:L16)/4</f>
        <v>2.2574999999999998</v>
      </c>
      <c r="AH16" s="30">
        <f t="shared" si="7"/>
        <v>2.2574999999999998</v>
      </c>
      <c r="AI16" s="30">
        <v>2.25</v>
      </c>
      <c r="AJ16" s="30">
        <f t="shared" si="11"/>
        <v>2.2549999999999999</v>
      </c>
      <c r="AK16" s="59">
        <v>2.2574999999999998</v>
      </c>
      <c r="AL16" s="31">
        <f t="shared" si="3"/>
        <v>2.2599999999999998</v>
      </c>
      <c r="AM16" s="30">
        <f t="shared" si="4"/>
        <v>2.2649999999999997</v>
      </c>
      <c r="AN16" s="30">
        <f t="shared" si="4"/>
        <v>2.2674999999999996</v>
      </c>
      <c r="AO16" s="30">
        <f t="shared" si="4"/>
        <v>2.2674999999999996</v>
      </c>
      <c r="AP16" s="30">
        <f>SUM(R16:U16)/4</f>
        <v>2.2675000000000001</v>
      </c>
      <c r="AQ16" s="30">
        <f t="shared" si="9"/>
        <v>2.2624999999999997</v>
      </c>
      <c r="AR16" s="59">
        <v>2.27</v>
      </c>
      <c r="AS16" s="33">
        <f t="shared" si="5"/>
        <v>2.2599999999999998</v>
      </c>
    </row>
    <row r="17" spans="2:45" s="74" customFormat="1" x14ac:dyDescent="0.2">
      <c r="B17" s="12" t="s">
        <v>80</v>
      </c>
      <c r="C17" s="29">
        <v>5.6</v>
      </c>
      <c r="D17" s="30">
        <v>5.55</v>
      </c>
      <c r="E17" s="30">
        <v>5.55</v>
      </c>
      <c r="F17" s="30">
        <v>5.55</v>
      </c>
      <c r="G17" s="30">
        <v>5.6</v>
      </c>
      <c r="H17" s="30">
        <v>5.6</v>
      </c>
      <c r="I17" s="30">
        <v>5.55</v>
      </c>
      <c r="J17" s="30">
        <v>5.6</v>
      </c>
      <c r="K17" s="30">
        <v>5.55</v>
      </c>
      <c r="L17" s="30">
        <v>5.6</v>
      </c>
      <c r="M17" s="32">
        <v>5.5</v>
      </c>
      <c r="N17" s="32">
        <v>5.5</v>
      </c>
      <c r="O17" s="32">
        <v>5.6</v>
      </c>
      <c r="P17" s="32">
        <v>5.6</v>
      </c>
      <c r="Q17" s="32">
        <v>5.55</v>
      </c>
      <c r="R17" s="32">
        <v>5.55</v>
      </c>
      <c r="S17" s="32">
        <v>5.6</v>
      </c>
      <c r="T17" s="32">
        <v>5.6</v>
      </c>
      <c r="U17" s="32">
        <v>5.56</v>
      </c>
      <c r="V17" s="104">
        <v>5.6</v>
      </c>
      <c r="W17" s="32"/>
      <c r="X17" s="138">
        <v>5.6</v>
      </c>
      <c r="Y17" s="33">
        <v>5.6</v>
      </c>
      <c r="Z17" s="19"/>
      <c r="AA17" s="29">
        <f t="shared" si="12"/>
        <v>5.5625</v>
      </c>
      <c r="AB17" s="30">
        <f t="shared" si="13"/>
        <v>5.5625</v>
      </c>
      <c r="AC17" s="30">
        <f t="shared" si="14"/>
        <v>5.5749999999999993</v>
      </c>
      <c r="AD17" s="30">
        <f t="shared" si="15"/>
        <v>5.5750000000000002</v>
      </c>
      <c r="AE17" s="30">
        <f t="shared" si="16"/>
        <v>5.5875000000000004</v>
      </c>
      <c r="AF17" s="30">
        <f t="shared" si="17"/>
        <v>5.5750000000000002</v>
      </c>
      <c r="AG17" s="30">
        <f t="shared" ref="AG17:AG24" si="18">SUM(I17:L17)/4</f>
        <v>5.5749999999999993</v>
      </c>
      <c r="AH17" s="30">
        <f t="shared" si="7"/>
        <v>5.5625</v>
      </c>
      <c r="AI17" s="30">
        <v>5.54</v>
      </c>
      <c r="AJ17" s="30">
        <f t="shared" si="11"/>
        <v>5.5500000000000007</v>
      </c>
      <c r="AK17" s="59">
        <v>5.5500000000000007</v>
      </c>
      <c r="AL17" s="31">
        <f t="shared" si="3"/>
        <v>5.5625</v>
      </c>
      <c r="AM17" s="30">
        <f t="shared" si="4"/>
        <v>5.5750000000000002</v>
      </c>
      <c r="AN17" s="30">
        <f t="shared" si="4"/>
        <v>5.5749999999999993</v>
      </c>
      <c r="AO17" s="30">
        <f t="shared" si="4"/>
        <v>5.5749999999999993</v>
      </c>
      <c r="AP17" s="30">
        <f t="shared" ref="AP17:AP23" si="19">SUM(R17:U17)/4</f>
        <v>5.5774999999999997</v>
      </c>
      <c r="AQ17" s="30">
        <f t="shared" si="9"/>
        <v>5.59</v>
      </c>
      <c r="AR17" s="59">
        <v>5.6</v>
      </c>
      <c r="AS17" s="33">
        <f t="shared" si="5"/>
        <v>5.5999999999999988</v>
      </c>
    </row>
    <row r="18" spans="2:45" s="74" customFormat="1" x14ac:dyDescent="0.2">
      <c r="B18" s="12" t="s">
        <v>81</v>
      </c>
      <c r="C18" s="29">
        <v>8.07</v>
      </c>
      <c r="D18" s="30">
        <v>8.0399999999999991</v>
      </c>
      <c r="E18" s="30">
        <v>8.02</v>
      </c>
      <c r="F18" s="30">
        <v>8.1</v>
      </c>
      <c r="G18" s="30">
        <v>8.1</v>
      </c>
      <c r="H18" s="30">
        <v>8.0399999999999991</v>
      </c>
      <c r="I18" s="30">
        <v>8.0299999999999994</v>
      </c>
      <c r="J18" s="30">
        <v>8.02</v>
      </c>
      <c r="K18" s="30">
        <v>8.08</v>
      </c>
      <c r="L18" s="30">
        <v>8.0500000000000007</v>
      </c>
      <c r="M18" s="32">
        <v>8.06</v>
      </c>
      <c r="N18" s="32">
        <v>8.08</v>
      </c>
      <c r="O18" s="32">
        <v>8.08</v>
      </c>
      <c r="P18" s="32">
        <v>8.02</v>
      </c>
      <c r="Q18" s="32">
        <v>8.02</v>
      </c>
      <c r="R18" s="32">
        <v>8.0399999999999991</v>
      </c>
      <c r="S18" s="32">
        <v>8.0500000000000007</v>
      </c>
      <c r="T18" s="32">
        <v>8.0299999999999994</v>
      </c>
      <c r="U18" s="32">
        <v>8.06</v>
      </c>
      <c r="V18" s="104">
        <v>8.0500000000000007</v>
      </c>
      <c r="W18" s="32"/>
      <c r="X18" s="138">
        <v>8.0399999999999991</v>
      </c>
      <c r="Y18" s="33">
        <v>8.0399999999999991</v>
      </c>
      <c r="Z18" s="19"/>
      <c r="AA18" s="29">
        <f t="shared" si="12"/>
        <v>8.0574999999999992</v>
      </c>
      <c r="AB18" s="30">
        <f t="shared" si="13"/>
        <v>8.0649999999999995</v>
      </c>
      <c r="AC18" s="30">
        <f t="shared" si="14"/>
        <v>8.0649999999999995</v>
      </c>
      <c r="AD18" s="30">
        <f t="shared" si="15"/>
        <v>8.067499999999999</v>
      </c>
      <c r="AE18" s="30">
        <f t="shared" si="16"/>
        <v>8.0474999999999994</v>
      </c>
      <c r="AF18" s="30">
        <f t="shared" si="17"/>
        <v>8.0425000000000004</v>
      </c>
      <c r="AG18" s="30">
        <f t="shared" si="18"/>
        <v>8.0449999999999982</v>
      </c>
      <c r="AH18" s="30">
        <f t="shared" si="7"/>
        <v>8.0525000000000002</v>
      </c>
      <c r="AI18" s="30">
        <v>8.07</v>
      </c>
      <c r="AJ18" s="30">
        <f t="shared" si="11"/>
        <v>8.067499999999999</v>
      </c>
      <c r="AK18" s="59">
        <v>8.0599999999999987</v>
      </c>
      <c r="AL18" s="31">
        <f t="shared" si="3"/>
        <v>8.0500000000000007</v>
      </c>
      <c r="AM18" s="30">
        <f t="shared" si="4"/>
        <v>8.0399999999999991</v>
      </c>
      <c r="AN18" s="30">
        <f t="shared" si="4"/>
        <v>8.0324999999999989</v>
      </c>
      <c r="AO18" s="30">
        <f t="shared" si="4"/>
        <v>8.0350000000000001</v>
      </c>
      <c r="AP18" s="30">
        <f t="shared" si="19"/>
        <v>8.0449999999999999</v>
      </c>
      <c r="AQ18" s="30">
        <f t="shared" si="9"/>
        <v>8.0474999999999994</v>
      </c>
      <c r="AR18" s="59">
        <v>8.0500000000000007</v>
      </c>
      <c r="AS18" s="33">
        <f t="shared" si="5"/>
        <v>8.043333333333333</v>
      </c>
    </row>
    <row r="19" spans="2:45" s="74" customFormat="1" x14ac:dyDescent="0.2">
      <c r="B19" s="12" t="s">
        <v>82</v>
      </c>
      <c r="C19" s="29">
        <v>16.75</v>
      </c>
      <c r="D19" s="30">
        <v>16.7</v>
      </c>
      <c r="E19" s="30">
        <v>16.71</v>
      </c>
      <c r="F19" s="30">
        <v>16.670000000000002</v>
      </c>
      <c r="G19" s="30">
        <v>16.78</v>
      </c>
      <c r="H19" s="30">
        <v>16.75</v>
      </c>
      <c r="I19" s="30">
        <v>16.739999999999998</v>
      </c>
      <c r="J19" s="30">
        <v>16.809999999999999</v>
      </c>
      <c r="K19" s="30">
        <v>16.850000000000001</v>
      </c>
      <c r="L19" s="30">
        <v>16.850000000000001</v>
      </c>
      <c r="M19" s="32">
        <v>16.8</v>
      </c>
      <c r="N19" s="32">
        <v>16.829999999999998</v>
      </c>
      <c r="O19" s="32">
        <v>16.78</v>
      </c>
      <c r="P19" s="32">
        <v>16.63</v>
      </c>
      <c r="Q19" s="32">
        <v>16.63</v>
      </c>
      <c r="R19" s="32">
        <v>16.739999999999998</v>
      </c>
      <c r="S19" s="32">
        <v>16.8</v>
      </c>
      <c r="T19" s="32">
        <v>16.739999999999998</v>
      </c>
      <c r="U19" s="32">
        <v>16.7</v>
      </c>
      <c r="V19" s="104">
        <v>16.82</v>
      </c>
      <c r="W19" s="32"/>
      <c r="X19" s="138">
        <v>16.72</v>
      </c>
      <c r="Y19" s="33">
        <v>16.649999999999999</v>
      </c>
      <c r="Z19" s="19"/>
      <c r="AA19" s="29">
        <f t="shared" si="12"/>
        <v>16.707500000000003</v>
      </c>
      <c r="AB19" s="30">
        <f t="shared" si="13"/>
        <v>16.715</v>
      </c>
      <c r="AC19" s="30">
        <f t="shared" si="14"/>
        <v>16.727499999999999</v>
      </c>
      <c r="AD19" s="30">
        <f t="shared" si="15"/>
        <v>16.734999999999999</v>
      </c>
      <c r="AE19" s="30">
        <f t="shared" si="16"/>
        <v>16.77</v>
      </c>
      <c r="AF19" s="30">
        <f t="shared" si="17"/>
        <v>16.787500000000001</v>
      </c>
      <c r="AG19" s="30">
        <f t="shared" si="18"/>
        <v>16.8125</v>
      </c>
      <c r="AH19" s="30">
        <f t="shared" si="7"/>
        <v>16.827500000000001</v>
      </c>
      <c r="AI19" s="30">
        <v>16.829999999999998</v>
      </c>
      <c r="AJ19" s="30">
        <f t="shared" si="11"/>
        <v>16.815000000000001</v>
      </c>
      <c r="AK19" s="59">
        <v>16.759999999999998</v>
      </c>
      <c r="AL19" s="31">
        <f t="shared" si="3"/>
        <v>16.717499999999998</v>
      </c>
      <c r="AM19" s="30">
        <f t="shared" si="4"/>
        <v>16.694999999999997</v>
      </c>
      <c r="AN19" s="30">
        <f t="shared" si="4"/>
        <v>16.7</v>
      </c>
      <c r="AO19" s="30">
        <f t="shared" si="4"/>
        <v>16.727499999999999</v>
      </c>
      <c r="AP19" s="30">
        <f t="shared" si="19"/>
        <v>16.745000000000001</v>
      </c>
      <c r="AQ19" s="30">
        <f t="shared" si="9"/>
        <v>16.765000000000001</v>
      </c>
      <c r="AR19" s="59">
        <v>16.760000000000002</v>
      </c>
      <c r="AS19" s="33">
        <f t="shared" si="5"/>
        <v>16.73</v>
      </c>
    </row>
    <row r="20" spans="2:45" s="74" customFormat="1" x14ac:dyDescent="0.2">
      <c r="B20" s="12" t="s">
        <v>83</v>
      </c>
      <c r="C20" s="29">
        <v>19.920000000000002</v>
      </c>
      <c r="D20" s="30">
        <v>19.59</v>
      </c>
      <c r="E20" s="30">
        <v>19.7</v>
      </c>
      <c r="F20" s="30">
        <v>19.75</v>
      </c>
      <c r="G20" s="30">
        <v>20.02</v>
      </c>
      <c r="H20" s="30">
        <v>19.829999999999998</v>
      </c>
      <c r="I20" s="30">
        <v>19.8</v>
      </c>
      <c r="J20" s="30">
        <v>19.79</v>
      </c>
      <c r="K20" s="30">
        <v>20.02</v>
      </c>
      <c r="L20" s="30">
        <v>19.89</v>
      </c>
      <c r="M20" s="32">
        <v>19.850000000000001</v>
      </c>
      <c r="N20" s="32">
        <v>19.850000000000001</v>
      </c>
      <c r="O20" s="32">
        <v>20.13</v>
      </c>
      <c r="P20" s="32">
        <v>19.89</v>
      </c>
      <c r="Q20" s="32">
        <v>19.95</v>
      </c>
      <c r="R20" s="32">
        <v>20.18</v>
      </c>
      <c r="S20" s="32">
        <v>20.14</v>
      </c>
      <c r="T20" s="32">
        <v>20.22</v>
      </c>
      <c r="U20" s="32">
        <v>20.12</v>
      </c>
      <c r="V20" s="104">
        <v>20.399999999999999</v>
      </c>
      <c r="W20" s="32"/>
      <c r="X20" s="138">
        <v>20.49</v>
      </c>
      <c r="Y20" s="33">
        <v>20.41</v>
      </c>
      <c r="Z20" s="19"/>
      <c r="AA20" s="29">
        <f t="shared" si="12"/>
        <v>19.740000000000002</v>
      </c>
      <c r="AB20" s="30">
        <f t="shared" si="13"/>
        <v>19.765000000000001</v>
      </c>
      <c r="AC20" s="30">
        <f t="shared" si="14"/>
        <v>19.824999999999999</v>
      </c>
      <c r="AD20" s="30">
        <f t="shared" si="15"/>
        <v>19.849999999999998</v>
      </c>
      <c r="AE20" s="30">
        <f t="shared" si="16"/>
        <v>19.86</v>
      </c>
      <c r="AF20" s="30">
        <f t="shared" si="17"/>
        <v>19.86</v>
      </c>
      <c r="AG20" s="30">
        <f t="shared" si="18"/>
        <v>19.875</v>
      </c>
      <c r="AH20" s="30">
        <f t="shared" si="7"/>
        <v>19.887500000000003</v>
      </c>
      <c r="AI20" s="30">
        <v>19.899999999999999</v>
      </c>
      <c r="AJ20" s="30">
        <f t="shared" si="11"/>
        <v>19.93</v>
      </c>
      <c r="AK20" s="59">
        <v>19.93</v>
      </c>
      <c r="AL20" s="31">
        <f t="shared" si="3"/>
        <v>19.955000000000002</v>
      </c>
      <c r="AM20" s="30">
        <f t="shared" si="4"/>
        <v>20.037500000000001</v>
      </c>
      <c r="AN20" s="30">
        <f t="shared" si="4"/>
        <v>20.04</v>
      </c>
      <c r="AO20" s="30">
        <f t="shared" si="4"/>
        <v>20.122499999999999</v>
      </c>
      <c r="AP20" s="30">
        <f t="shared" si="19"/>
        <v>20.164999999999999</v>
      </c>
      <c r="AQ20" s="30">
        <f t="shared" si="9"/>
        <v>20.22</v>
      </c>
      <c r="AR20" s="59">
        <v>20.38</v>
      </c>
      <c r="AS20" s="33">
        <f t="shared" si="5"/>
        <v>20.433333333333334</v>
      </c>
    </row>
    <row r="21" spans="2:45" s="74" customFormat="1" x14ac:dyDescent="0.2">
      <c r="B21" s="12" t="s">
        <v>84</v>
      </c>
      <c r="C21" s="29">
        <v>63.49</v>
      </c>
      <c r="D21" s="30">
        <v>62.41</v>
      </c>
      <c r="E21" s="30">
        <v>62.82</v>
      </c>
      <c r="F21" s="30">
        <v>62.34</v>
      </c>
      <c r="G21" s="30">
        <v>63.1</v>
      </c>
      <c r="H21" s="30">
        <v>62.85</v>
      </c>
      <c r="I21" s="30">
        <v>62.27</v>
      </c>
      <c r="J21" s="30">
        <v>62.79</v>
      </c>
      <c r="K21" s="30">
        <v>62.89</v>
      </c>
      <c r="L21" s="30">
        <v>62.64</v>
      </c>
      <c r="M21" s="32">
        <v>63.27</v>
      </c>
      <c r="N21" s="32">
        <v>63.58</v>
      </c>
      <c r="O21" s="32">
        <v>64.69</v>
      </c>
      <c r="P21" s="32">
        <v>63.48</v>
      </c>
      <c r="Q21" s="32">
        <v>63.39</v>
      </c>
      <c r="R21" s="32">
        <v>63.11</v>
      </c>
      <c r="S21" s="32">
        <v>64.239999999999995</v>
      </c>
      <c r="T21" s="32">
        <v>62.6</v>
      </c>
      <c r="U21" s="32">
        <v>63.3</v>
      </c>
      <c r="V21" s="104">
        <v>63.13</v>
      </c>
      <c r="W21" s="32"/>
      <c r="X21" s="138">
        <v>63.85</v>
      </c>
      <c r="Y21" s="33">
        <v>63.25</v>
      </c>
      <c r="Z21" s="19"/>
      <c r="AA21" s="29">
        <f t="shared" si="12"/>
        <v>62.765000000000001</v>
      </c>
      <c r="AB21" s="30">
        <f t="shared" si="13"/>
        <v>62.667499999999997</v>
      </c>
      <c r="AC21" s="30">
        <f t="shared" si="14"/>
        <v>62.777499999999996</v>
      </c>
      <c r="AD21" s="30">
        <f t="shared" si="15"/>
        <v>62.64</v>
      </c>
      <c r="AE21" s="30">
        <f t="shared" si="16"/>
        <v>62.752499999999998</v>
      </c>
      <c r="AF21" s="30">
        <f t="shared" si="17"/>
        <v>62.7</v>
      </c>
      <c r="AG21" s="30">
        <f t="shared" si="18"/>
        <v>62.647499999999994</v>
      </c>
      <c r="AH21" s="30">
        <f t="shared" si="7"/>
        <v>62.897500000000001</v>
      </c>
      <c r="AI21" s="30">
        <v>63.09</v>
      </c>
      <c r="AJ21" s="30">
        <f t="shared" si="11"/>
        <v>63.545000000000002</v>
      </c>
      <c r="AK21" s="59">
        <v>63.754999999999995</v>
      </c>
      <c r="AL21" s="31">
        <f t="shared" si="3"/>
        <v>63.784999999999997</v>
      </c>
      <c r="AM21" s="30">
        <f t="shared" si="4"/>
        <v>63.667500000000004</v>
      </c>
      <c r="AN21" s="30">
        <f t="shared" si="4"/>
        <v>63.555000000000007</v>
      </c>
      <c r="AO21" s="30">
        <f t="shared" si="4"/>
        <v>63.335000000000001</v>
      </c>
      <c r="AP21" s="30">
        <f t="shared" si="19"/>
        <v>63.3125</v>
      </c>
      <c r="AQ21" s="30">
        <f t="shared" si="9"/>
        <v>63.317499999999995</v>
      </c>
      <c r="AR21" s="59">
        <v>63.35</v>
      </c>
      <c r="AS21" s="33">
        <f t="shared" si="5"/>
        <v>63.410000000000004</v>
      </c>
    </row>
    <row r="22" spans="2:45" s="74" customFormat="1" x14ac:dyDescent="0.2">
      <c r="B22" s="12" t="s">
        <v>85</v>
      </c>
      <c r="C22" s="29">
        <v>76.599999999999994</v>
      </c>
      <c r="D22" s="30">
        <v>75.52</v>
      </c>
      <c r="E22" s="30">
        <v>75.38</v>
      </c>
      <c r="F22" s="30">
        <v>75.56</v>
      </c>
      <c r="G22" s="30">
        <v>75.86</v>
      </c>
      <c r="H22" s="30">
        <v>75.31</v>
      </c>
      <c r="I22" s="30">
        <v>74.2</v>
      </c>
      <c r="J22" s="30">
        <v>74.95</v>
      </c>
      <c r="K22" s="30">
        <v>75.760000000000005</v>
      </c>
      <c r="L22" s="30">
        <v>74.760000000000005</v>
      </c>
      <c r="M22" s="32">
        <v>74.2</v>
      </c>
      <c r="N22" s="32">
        <v>75.27</v>
      </c>
      <c r="O22" s="32">
        <v>75.78</v>
      </c>
      <c r="P22" s="32">
        <v>75.11</v>
      </c>
      <c r="Q22" s="32">
        <v>74.17</v>
      </c>
      <c r="R22" s="32">
        <v>74.2</v>
      </c>
      <c r="S22" s="32">
        <v>74.97</v>
      </c>
      <c r="T22" s="32">
        <v>74.260000000000005</v>
      </c>
      <c r="U22" s="32">
        <v>74.31</v>
      </c>
      <c r="V22" s="104">
        <v>74.45</v>
      </c>
      <c r="W22" s="32"/>
      <c r="X22" s="138">
        <v>75.260000000000005</v>
      </c>
      <c r="Y22" s="33">
        <v>74.78</v>
      </c>
      <c r="Z22" s="19"/>
      <c r="AA22" s="29">
        <f t="shared" si="12"/>
        <v>75.765000000000001</v>
      </c>
      <c r="AB22" s="30">
        <f t="shared" si="13"/>
        <v>75.58</v>
      </c>
      <c r="AC22" s="30">
        <f t="shared" si="14"/>
        <v>75.527500000000003</v>
      </c>
      <c r="AD22" s="30">
        <f t="shared" si="15"/>
        <v>75.232500000000002</v>
      </c>
      <c r="AE22" s="30">
        <f t="shared" si="16"/>
        <v>75.08</v>
      </c>
      <c r="AF22" s="30">
        <f t="shared" si="17"/>
        <v>75.054999999999993</v>
      </c>
      <c r="AG22" s="30">
        <f t="shared" si="18"/>
        <v>74.917500000000004</v>
      </c>
      <c r="AH22" s="30">
        <f t="shared" si="7"/>
        <v>74.917500000000004</v>
      </c>
      <c r="AI22" s="30">
        <v>75</v>
      </c>
      <c r="AJ22" s="30">
        <f t="shared" si="11"/>
        <v>75.002499999999998</v>
      </c>
      <c r="AK22" s="59">
        <v>75.09</v>
      </c>
      <c r="AL22" s="31">
        <f t="shared" si="3"/>
        <v>75.08250000000001</v>
      </c>
      <c r="AM22" s="30">
        <f t="shared" si="4"/>
        <v>74.814999999999998</v>
      </c>
      <c r="AN22" s="30">
        <f t="shared" si="4"/>
        <v>74.612500000000011</v>
      </c>
      <c r="AO22" s="30">
        <f t="shared" si="4"/>
        <v>74.400000000000006</v>
      </c>
      <c r="AP22" s="30">
        <f t="shared" si="19"/>
        <v>74.435000000000002</v>
      </c>
      <c r="AQ22" s="30">
        <f t="shared" si="9"/>
        <v>74.497500000000002</v>
      </c>
      <c r="AR22" s="59">
        <v>74.709999999999994</v>
      </c>
      <c r="AS22" s="33">
        <f t="shared" si="5"/>
        <v>74.83</v>
      </c>
    </row>
    <row r="23" spans="2:45" s="74" customFormat="1" x14ac:dyDescent="0.2">
      <c r="B23" s="12" t="s">
        <v>86</v>
      </c>
      <c r="C23" s="29">
        <v>80.180000000000007</v>
      </c>
      <c r="D23" s="30">
        <v>80.59</v>
      </c>
      <c r="E23" s="30">
        <v>79.92</v>
      </c>
      <c r="F23" s="30">
        <v>79.31</v>
      </c>
      <c r="G23" s="30">
        <v>79.88</v>
      </c>
      <c r="H23" s="30">
        <v>78.930000000000007</v>
      </c>
      <c r="I23" s="30">
        <v>79.55</v>
      </c>
      <c r="J23" s="30">
        <v>78.94</v>
      </c>
      <c r="K23" s="30">
        <v>79.38</v>
      </c>
      <c r="L23" s="30">
        <v>79.8</v>
      </c>
      <c r="M23" s="32">
        <v>79.53</v>
      </c>
      <c r="N23" s="32">
        <v>80.33</v>
      </c>
      <c r="O23" s="32">
        <v>81.45</v>
      </c>
      <c r="P23" s="32">
        <v>80.66</v>
      </c>
      <c r="Q23" s="32">
        <v>80.680000000000007</v>
      </c>
      <c r="R23" s="32">
        <v>81.78</v>
      </c>
      <c r="S23" s="32">
        <v>81.63</v>
      </c>
      <c r="T23" s="32">
        <v>81.680000000000007</v>
      </c>
      <c r="U23" s="32">
        <v>80.63</v>
      </c>
      <c r="V23" s="104">
        <v>81.36</v>
      </c>
      <c r="W23" s="32"/>
      <c r="X23" s="138">
        <v>81.209999999999994</v>
      </c>
      <c r="Y23" s="33">
        <v>80.44</v>
      </c>
      <c r="Z23" s="19"/>
      <c r="AA23" s="29">
        <f t="shared" si="12"/>
        <v>80</v>
      </c>
      <c r="AB23" s="30">
        <f t="shared" si="13"/>
        <v>79.924999999999997</v>
      </c>
      <c r="AC23" s="30">
        <f t="shared" si="14"/>
        <v>79.510000000000005</v>
      </c>
      <c r="AD23" s="30">
        <f t="shared" si="15"/>
        <v>79.417500000000004</v>
      </c>
      <c r="AE23" s="30">
        <f t="shared" si="16"/>
        <v>79.325000000000003</v>
      </c>
      <c r="AF23" s="30">
        <f t="shared" si="17"/>
        <v>79.2</v>
      </c>
      <c r="AG23" s="30">
        <f t="shared" si="18"/>
        <v>79.417500000000004</v>
      </c>
      <c r="AH23" s="30">
        <f t="shared" si="7"/>
        <v>79.412499999999994</v>
      </c>
      <c r="AI23" s="30">
        <v>79.760000000000005</v>
      </c>
      <c r="AJ23" s="30">
        <f t="shared" si="11"/>
        <v>80.277499999999989</v>
      </c>
      <c r="AK23" s="59">
        <v>80.492500000000007</v>
      </c>
      <c r="AL23" s="31">
        <f t="shared" si="3"/>
        <v>80.78</v>
      </c>
      <c r="AM23" s="30">
        <f t="shared" si="4"/>
        <v>81.142500000000013</v>
      </c>
      <c r="AN23" s="30">
        <f t="shared" si="4"/>
        <v>81.1875</v>
      </c>
      <c r="AO23" s="30">
        <f t="shared" si="4"/>
        <v>81.442499999999995</v>
      </c>
      <c r="AP23" s="30">
        <f t="shared" si="19"/>
        <v>81.430000000000007</v>
      </c>
      <c r="AQ23" s="30">
        <f t="shared" si="9"/>
        <v>81.325000000000003</v>
      </c>
      <c r="AR23" s="59">
        <v>81.25</v>
      </c>
      <c r="AS23" s="33">
        <f t="shared" si="5"/>
        <v>81.00333333333333</v>
      </c>
    </row>
    <row r="24" spans="2:45" s="74" customFormat="1" ht="13.5" thickBot="1" x14ac:dyDescent="0.25">
      <c r="B24" s="111" t="s">
        <v>1280</v>
      </c>
      <c r="C24" s="112">
        <v>7802</v>
      </c>
      <c r="D24" s="113">
        <v>7825</v>
      </c>
      <c r="E24" s="113">
        <v>7802</v>
      </c>
      <c r="F24" s="113">
        <v>7705</v>
      </c>
      <c r="G24" s="113">
        <v>7769</v>
      </c>
      <c r="H24" s="113">
        <v>7724</v>
      </c>
      <c r="I24" s="113">
        <v>7698</v>
      </c>
      <c r="J24" s="113">
        <v>7824</v>
      </c>
      <c r="K24" s="113">
        <v>7783</v>
      </c>
      <c r="L24" s="113">
        <v>7779</v>
      </c>
      <c r="M24" s="113">
        <v>7806</v>
      </c>
      <c r="N24" s="113">
        <v>7969</v>
      </c>
      <c r="O24" s="113">
        <v>7872</v>
      </c>
      <c r="P24" s="113">
        <v>7738</v>
      </c>
      <c r="Q24" s="113">
        <v>7829</v>
      </c>
      <c r="R24" s="113">
        <v>7852</v>
      </c>
      <c r="S24" s="113">
        <v>7879</v>
      </c>
      <c r="T24" s="113">
        <v>7873</v>
      </c>
      <c r="U24" s="113">
        <v>7849</v>
      </c>
      <c r="V24" s="115">
        <v>7837</v>
      </c>
      <c r="W24" s="113"/>
      <c r="X24" s="143">
        <v>7874</v>
      </c>
      <c r="Y24" s="116">
        <v>7862</v>
      </c>
      <c r="Z24" s="19"/>
      <c r="AA24" s="112">
        <f t="shared" si="12"/>
        <v>7783.5</v>
      </c>
      <c r="AB24" s="113">
        <f t="shared" si="13"/>
        <v>7775.25</v>
      </c>
      <c r="AC24" s="113">
        <f t="shared" si="14"/>
        <v>7750</v>
      </c>
      <c r="AD24" s="113">
        <f t="shared" si="15"/>
        <v>7724</v>
      </c>
      <c r="AE24" s="113">
        <f t="shared" si="16"/>
        <v>7753.75</v>
      </c>
      <c r="AF24" s="113">
        <f t="shared" si="17"/>
        <v>7757.25</v>
      </c>
      <c r="AG24" s="113">
        <f t="shared" si="18"/>
        <v>7771</v>
      </c>
      <c r="AH24" s="113">
        <f t="shared" si="7"/>
        <v>7798</v>
      </c>
      <c r="AI24" s="113">
        <f t="shared" si="8"/>
        <v>7834.25</v>
      </c>
      <c r="AJ24" s="113">
        <f t="shared" si="11"/>
        <v>7856.5</v>
      </c>
      <c r="AK24" s="114">
        <v>7846.25</v>
      </c>
      <c r="AL24" s="117">
        <f t="shared" si="3"/>
        <v>7852</v>
      </c>
      <c r="AM24" s="113">
        <f t="shared" si="4"/>
        <v>7822.75</v>
      </c>
      <c r="AN24" s="113">
        <f t="shared" si="4"/>
        <v>7824.5</v>
      </c>
      <c r="AO24" s="113">
        <f t="shared" si="4"/>
        <v>7858.25</v>
      </c>
      <c r="AP24" s="113">
        <f>SUM(R24:U24)/4</f>
        <v>7863.25</v>
      </c>
      <c r="AQ24" s="113">
        <f>SUM(S24:V24)/4</f>
        <v>7859.5</v>
      </c>
      <c r="AR24" s="142">
        <v>7857</v>
      </c>
      <c r="AS24" s="116">
        <f t="shared" si="5"/>
        <v>7857.666666666667</v>
      </c>
    </row>
    <row r="25" spans="2:45" ht="13.5" thickTop="1" x14ac:dyDescent="0.2"/>
    <row r="26" spans="2:45" x14ac:dyDescent="0.2"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AB26" s="134"/>
      <c r="AL26" s="75"/>
      <c r="AM26" s="75"/>
      <c r="AN26" s="75"/>
    </row>
  </sheetData>
  <mergeCells count="2">
    <mergeCell ref="B2:Y2"/>
    <mergeCell ref="AA2:AS2"/>
  </mergeCells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BA7ED-C4D0-4300-BF45-E339A3734039}">
  <dimension ref="B1:AS27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C32" sqref="AC32"/>
    </sheetView>
  </sheetViews>
  <sheetFormatPr defaultColWidth="9.140625" defaultRowHeight="12.75" x14ac:dyDescent="0.2"/>
  <cols>
    <col min="1" max="1" width="3.7109375" style="1" customWidth="1"/>
    <col min="2" max="2" width="6.85546875" style="1" customWidth="1"/>
    <col min="3" max="15" width="9.140625" style="1"/>
    <col min="16" max="16" width="9.5703125" style="1" bestFit="1" customWidth="1"/>
    <col min="17" max="19" width="9.140625" style="1"/>
    <col min="20" max="20" width="9.5703125" style="1" bestFit="1" customWidth="1"/>
    <col min="21" max="25" width="9.140625" style="1"/>
    <col min="26" max="26" width="3.85546875" style="1" customWidth="1"/>
    <col min="27" max="27" width="9.28515625" style="1" customWidth="1"/>
    <col min="28" max="28" width="9.7109375" style="1" customWidth="1"/>
    <col min="29" max="29" width="10.42578125" style="1" customWidth="1"/>
    <col min="30" max="30" width="9.42578125" style="1" customWidth="1"/>
    <col min="31" max="31" width="10.85546875" style="1" customWidth="1"/>
    <col min="32" max="32" width="10.7109375" style="1" customWidth="1"/>
    <col min="33" max="34" width="10.85546875" style="1" customWidth="1"/>
    <col min="35" max="35" width="10.7109375" style="1" customWidth="1"/>
    <col min="36" max="45" width="9.140625" style="1"/>
    <col min="46" max="46" width="4" style="1" customWidth="1"/>
    <col min="47" max="16384" width="9.140625" style="1"/>
  </cols>
  <sheetData>
    <row r="1" spans="2:45" ht="13.5" thickBot="1" x14ac:dyDescent="0.25"/>
    <row r="2" spans="2:45" s="3" customFormat="1" ht="17.25" customHeight="1" thickBot="1" x14ac:dyDescent="0.25">
      <c r="B2" s="145" t="s">
        <v>1336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7"/>
      <c r="AA2" s="145" t="s">
        <v>1279</v>
      </c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7"/>
    </row>
    <row r="3" spans="2:45" ht="13.5" thickBot="1" x14ac:dyDescent="0.25"/>
    <row r="4" spans="2:45" s="3" customFormat="1" ht="22.5" customHeight="1" thickTop="1" thickBot="1" x14ac:dyDescent="0.25">
      <c r="B4" s="76" t="s">
        <v>72</v>
      </c>
      <c r="C4" s="77">
        <v>2000</v>
      </c>
      <c r="D4" s="77">
        <v>2001</v>
      </c>
      <c r="E4" s="77">
        <v>2002</v>
      </c>
      <c r="F4" s="77">
        <v>2003</v>
      </c>
      <c r="G4" s="77">
        <v>2004</v>
      </c>
      <c r="H4" s="77">
        <v>2005</v>
      </c>
      <c r="I4" s="77">
        <v>2006</v>
      </c>
      <c r="J4" s="77">
        <v>2007</v>
      </c>
      <c r="K4" s="77">
        <v>2008</v>
      </c>
      <c r="L4" s="77">
        <v>2009</v>
      </c>
      <c r="M4" s="77">
        <v>2010</v>
      </c>
      <c r="N4" s="77">
        <v>2011</v>
      </c>
      <c r="O4" s="77">
        <v>2012</v>
      </c>
      <c r="P4" s="78">
        <v>2013</v>
      </c>
      <c r="Q4" s="78">
        <v>2014</v>
      </c>
      <c r="R4" s="78">
        <v>2015</v>
      </c>
      <c r="S4" s="77">
        <v>2016</v>
      </c>
      <c r="T4" s="77">
        <v>2017</v>
      </c>
      <c r="U4" s="77">
        <v>2018</v>
      </c>
      <c r="V4" s="79">
        <v>2019</v>
      </c>
      <c r="W4" s="79">
        <v>2020</v>
      </c>
      <c r="X4" s="79">
        <v>2021</v>
      </c>
      <c r="Y4" s="80">
        <v>2022</v>
      </c>
      <c r="AA4" s="9" t="s">
        <v>452</v>
      </c>
      <c r="AB4" s="6" t="s">
        <v>453</v>
      </c>
      <c r="AC4" s="6" t="s">
        <v>454</v>
      </c>
      <c r="AD4" s="6" t="s">
        <v>455</v>
      </c>
      <c r="AE4" s="6" t="s">
        <v>456</v>
      </c>
      <c r="AF4" s="6" t="s">
        <v>351</v>
      </c>
      <c r="AG4" s="6" t="s">
        <v>564</v>
      </c>
      <c r="AH4" s="6" t="s">
        <v>633</v>
      </c>
      <c r="AI4" s="6" t="s">
        <v>706</v>
      </c>
      <c r="AJ4" s="6" t="s">
        <v>748</v>
      </c>
      <c r="AK4" s="8" t="s">
        <v>749</v>
      </c>
      <c r="AL4" s="81" t="s">
        <v>815</v>
      </c>
      <c r="AM4" s="81" t="s">
        <v>816</v>
      </c>
      <c r="AN4" s="81" t="s">
        <v>833</v>
      </c>
      <c r="AO4" s="81" t="s">
        <v>880</v>
      </c>
      <c r="AP4" s="6" t="s">
        <v>881</v>
      </c>
      <c r="AQ4" s="6" t="s">
        <v>1031</v>
      </c>
      <c r="AR4" s="7" t="s">
        <v>1127</v>
      </c>
      <c r="AS4" s="8" t="s">
        <v>1290</v>
      </c>
    </row>
    <row r="5" spans="2:45" s="3" customFormat="1" ht="12.75" customHeight="1" thickTop="1" x14ac:dyDescent="0.2">
      <c r="B5" s="12">
        <v>100</v>
      </c>
      <c r="C5" s="14"/>
      <c r="D5" s="14"/>
      <c r="E5" s="13"/>
      <c r="F5" s="13"/>
      <c r="G5" s="13"/>
      <c r="H5" s="13"/>
      <c r="I5" s="13"/>
      <c r="J5" s="13"/>
      <c r="K5" s="13"/>
      <c r="L5" s="13"/>
      <c r="M5" s="14"/>
      <c r="N5" s="14"/>
      <c r="O5" s="14"/>
      <c r="P5" s="32"/>
      <c r="Q5" s="32"/>
      <c r="R5" s="32"/>
      <c r="S5" s="14">
        <v>10.86</v>
      </c>
      <c r="T5" s="14">
        <v>10.88</v>
      </c>
      <c r="U5" s="14">
        <v>10.96</v>
      </c>
      <c r="V5" s="82">
        <v>11</v>
      </c>
      <c r="W5" s="83"/>
      <c r="X5" s="82">
        <v>10.89</v>
      </c>
      <c r="Y5" s="84">
        <v>10.82</v>
      </c>
      <c r="Z5" s="19"/>
      <c r="AA5" s="85"/>
      <c r="AB5" s="32"/>
      <c r="AC5" s="32"/>
      <c r="AD5" s="32"/>
      <c r="AE5" s="32"/>
      <c r="AF5" s="32"/>
      <c r="AG5" s="32"/>
      <c r="AH5" s="32"/>
      <c r="AI5" s="32"/>
      <c r="AJ5" s="32"/>
      <c r="AK5" s="86"/>
      <c r="AL5" s="23"/>
      <c r="AM5" s="23"/>
      <c r="AN5" s="23"/>
      <c r="AO5" s="23"/>
      <c r="AP5" s="21"/>
      <c r="AQ5" s="21">
        <f>(SUM(S5:V5))/4</f>
        <v>10.925000000000001</v>
      </c>
      <c r="AR5" s="86">
        <v>10.94</v>
      </c>
      <c r="AS5" s="84">
        <f>(V5+X5+Y5)/3</f>
        <v>10.903333333333334</v>
      </c>
    </row>
    <row r="6" spans="2:45" s="3" customFormat="1" ht="12.75" customHeight="1" x14ac:dyDescent="0.2">
      <c r="B6" s="12">
        <v>200</v>
      </c>
      <c r="C6" s="14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32"/>
      <c r="Q6" s="32"/>
      <c r="R6" s="32"/>
      <c r="S6" s="13">
        <v>22.25</v>
      </c>
      <c r="T6" s="13">
        <v>22.22</v>
      </c>
      <c r="U6" s="13">
        <v>22.25</v>
      </c>
      <c r="V6" s="27">
        <v>22.22</v>
      </c>
      <c r="W6" s="26"/>
      <c r="X6" s="27">
        <v>22.03</v>
      </c>
      <c r="Y6" s="28">
        <v>21.97</v>
      </c>
      <c r="Z6" s="19"/>
      <c r="AA6" s="29"/>
      <c r="AB6" s="30"/>
      <c r="AC6" s="30"/>
      <c r="AD6" s="30"/>
      <c r="AE6" s="30"/>
      <c r="AF6" s="30"/>
      <c r="AG6" s="30"/>
      <c r="AH6" s="30"/>
      <c r="AI6" s="30"/>
      <c r="AJ6" s="32"/>
      <c r="AK6" s="87"/>
      <c r="AL6" s="31"/>
      <c r="AM6" s="31"/>
      <c r="AN6" s="31"/>
      <c r="AO6" s="31"/>
      <c r="AP6" s="32"/>
      <c r="AQ6" s="32">
        <f>(SUM(S6:V6))/4</f>
        <v>22.234999999999999</v>
      </c>
      <c r="AR6" s="87">
        <v>22.16</v>
      </c>
      <c r="AS6" s="28">
        <f t="shared" ref="AS6:AS25" si="0">(V6+X6+Y6)/3</f>
        <v>22.073333333333334</v>
      </c>
    </row>
    <row r="7" spans="2:45" s="3" customFormat="1" ht="12.75" customHeight="1" x14ac:dyDescent="0.2">
      <c r="B7" s="12">
        <v>400</v>
      </c>
      <c r="C7" s="14"/>
      <c r="D7" s="14"/>
      <c r="E7" s="13"/>
      <c r="F7" s="13"/>
      <c r="G7" s="13"/>
      <c r="H7" s="13"/>
      <c r="I7" s="13"/>
      <c r="J7" s="13"/>
      <c r="K7" s="13"/>
      <c r="L7" s="13"/>
      <c r="M7" s="14"/>
      <c r="N7" s="14"/>
      <c r="O7" s="14"/>
      <c r="P7" s="32"/>
      <c r="Q7" s="32"/>
      <c r="R7" s="32"/>
      <c r="S7" s="13">
        <v>50.4</v>
      </c>
      <c r="T7" s="14">
        <v>50.14</v>
      </c>
      <c r="U7" s="14">
        <v>50.31</v>
      </c>
      <c r="V7" s="27">
        <v>50.48</v>
      </c>
      <c r="W7" s="26"/>
      <c r="X7" s="27">
        <v>49.57</v>
      </c>
      <c r="Y7" s="28">
        <v>49.87</v>
      </c>
      <c r="Z7" s="19"/>
      <c r="AA7" s="29"/>
      <c r="AB7" s="30"/>
      <c r="AC7" s="30"/>
      <c r="AD7" s="30"/>
      <c r="AE7" s="30"/>
      <c r="AF7" s="30"/>
      <c r="AG7" s="30"/>
      <c r="AH7" s="30"/>
      <c r="AI7" s="30"/>
      <c r="AJ7" s="32"/>
      <c r="AK7" s="87"/>
      <c r="AL7" s="31"/>
      <c r="AM7" s="31"/>
      <c r="AN7" s="31"/>
      <c r="AO7" s="31"/>
      <c r="AP7" s="32"/>
      <c r="AQ7" s="32">
        <f t="shared" ref="AQ7:AQ25" si="1">(SUM(S7:V7))/4</f>
        <v>50.332499999999996</v>
      </c>
      <c r="AR7" s="87">
        <v>50.1</v>
      </c>
      <c r="AS7" s="28">
        <f t="shared" si="0"/>
        <v>49.973333333333329</v>
      </c>
    </row>
    <row r="8" spans="2:45" s="3" customFormat="1" ht="12.75" customHeight="1" x14ac:dyDescent="0.2">
      <c r="B8" s="12">
        <v>800</v>
      </c>
      <c r="C8" s="14"/>
      <c r="D8" s="14"/>
      <c r="E8" s="13"/>
      <c r="F8" s="13"/>
      <c r="G8" s="13"/>
      <c r="H8" s="13"/>
      <c r="I8" s="13"/>
      <c r="J8" s="13"/>
      <c r="K8" s="13"/>
      <c r="L8" s="13"/>
      <c r="M8" s="14"/>
      <c r="N8" s="88"/>
      <c r="O8" s="88"/>
      <c r="P8" s="89"/>
      <c r="Q8" s="89"/>
      <c r="R8" s="89"/>
      <c r="S8" s="13" t="s">
        <v>1210</v>
      </c>
      <c r="T8" s="88" t="s">
        <v>1197</v>
      </c>
      <c r="U8" s="88" t="s">
        <v>1183</v>
      </c>
      <c r="V8" s="36" t="s">
        <v>1169</v>
      </c>
      <c r="W8" s="35"/>
      <c r="X8" s="36" t="s">
        <v>1155</v>
      </c>
      <c r="Y8" s="37" t="s">
        <v>1337</v>
      </c>
      <c r="Z8" s="19"/>
      <c r="AA8" s="29"/>
      <c r="AB8" s="30"/>
      <c r="AC8" s="30"/>
      <c r="AD8" s="30"/>
      <c r="AE8" s="30"/>
      <c r="AF8" s="30"/>
      <c r="AG8" s="30"/>
      <c r="AH8" s="30"/>
      <c r="AI8" s="30"/>
      <c r="AJ8" s="30"/>
      <c r="AK8" s="59"/>
      <c r="AL8" s="38"/>
      <c r="AM8" s="38"/>
      <c r="AN8" s="38"/>
      <c r="AO8" s="38"/>
      <c r="AP8" s="32"/>
      <c r="AQ8" s="32" t="s">
        <v>1217</v>
      </c>
      <c r="AR8" s="87" t="s">
        <v>1247</v>
      </c>
      <c r="AS8" s="37" t="s">
        <v>1344</v>
      </c>
    </row>
    <row r="9" spans="2:45" s="3" customFormat="1" ht="12.75" customHeight="1" x14ac:dyDescent="0.2">
      <c r="B9" s="12">
        <v>1500</v>
      </c>
      <c r="C9" s="14"/>
      <c r="D9" s="14"/>
      <c r="E9" s="13"/>
      <c r="F9" s="13"/>
      <c r="G9" s="13"/>
      <c r="H9" s="13"/>
      <c r="I9" s="13"/>
      <c r="J9" s="13"/>
      <c r="K9" s="13"/>
      <c r="L9" s="13"/>
      <c r="M9" s="14"/>
      <c r="N9" s="88"/>
      <c r="O9" s="88"/>
      <c r="P9" s="89"/>
      <c r="Q9" s="89"/>
      <c r="R9" s="89"/>
      <c r="S9" s="13" t="s">
        <v>1211</v>
      </c>
      <c r="T9" s="88" t="s">
        <v>1198</v>
      </c>
      <c r="U9" s="88" t="s">
        <v>1184</v>
      </c>
      <c r="V9" s="36" t="s">
        <v>1170</v>
      </c>
      <c r="W9" s="35"/>
      <c r="X9" s="36" t="s">
        <v>1156</v>
      </c>
      <c r="Y9" s="37" t="s">
        <v>1338</v>
      </c>
      <c r="Z9" s="19"/>
      <c r="AA9" s="29"/>
      <c r="AB9" s="30"/>
      <c r="AC9" s="30"/>
      <c r="AD9" s="30"/>
      <c r="AE9" s="30"/>
      <c r="AF9" s="30"/>
      <c r="AG9" s="30"/>
      <c r="AH9" s="30"/>
      <c r="AI9" s="30"/>
      <c r="AJ9" s="30"/>
      <c r="AK9" s="59"/>
      <c r="AL9" s="38"/>
      <c r="AM9" s="38"/>
      <c r="AN9" s="38"/>
      <c r="AO9" s="38"/>
      <c r="AP9" s="32"/>
      <c r="AQ9" s="32" t="s">
        <v>1218</v>
      </c>
      <c r="AR9" s="87" t="s">
        <v>1248</v>
      </c>
      <c r="AS9" s="37" t="s">
        <v>1345</v>
      </c>
    </row>
    <row r="10" spans="2:45" s="3" customFormat="1" ht="12.75" customHeight="1" x14ac:dyDescent="0.2">
      <c r="B10" s="12" t="s">
        <v>73</v>
      </c>
      <c r="C10" s="14"/>
      <c r="D10" s="14"/>
      <c r="E10" s="13"/>
      <c r="F10" s="13"/>
      <c r="G10" s="13"/>
      <c r="H10" s="13"/>
      <c r="I10" s="13"/>
      <c r="J10" s="13"/>
      <c r="K10" s="13"/>
      <c r="L10" s="13"/>
      <c r="M10" s="14"/>
      <c r="N10" s="88"/>
      <c r="O10" s="88"/>
      <c r="P10" s="89"/>
      <c r="Q10" s="89"/>
      <c r="R10" s="89"/>
      <c r="S10" s="13" t="s">
        <v>1212</v>
      </c>
      <c r="T10" s="88" t="s">
        <v>1199</v>
      </c>
      <c r="U10" s="88" t="s">
        <v>1185</v>
      </c>
      <c r="V10" s="36" t="s">
        <v>1171</v>
      </c>
      <c r="W10" s="35"/>
      <c r="X10" s="36" t="s">
        <v>1157</v>
      </c>
      <c r="Y10" s="37" t="s">
        <v>1339</v>
      </c>
      <c r="Z10" s="19"/>
      <c r="AA10" s="29"/>
      <c r="AB10" s="30"/>
      <c r="AC10" s="30"/>
      <c r="AD10" s="30"/>
      <c r="AE10" s="30"/>
      <c r="AF10" s="30"/>
      <c r="AG10" s="30"/>
      <c r="AH10" s="30"/>
      <c r="AI10" s="30"/>
      <c r="AJ10" s="30"/>
      <c r="AK10" s="59"/>
      <c r="AL10" s="38"/>
      <c r="AM10" s="38"/>
      <c r="AN10" s="38"/>
      <c r="AO10" s="38"/>
      <c r="AP10" s="32"/>
      <c r="AQ10" s="32" t="s">
        <v>1219</v>
      </c>
      <c r="AR10" s="87" t="s">
        <v>1249</v>
      </c>
      <c r="AS10" s="37" t="s">
        <v>1346</v>
      </c>
    </row>
    <row r="11" spans="2:45" s="3" customFormat="1" ht="12.75" customHeight="1" x14ac:dyDescent="0.2">
      <c r="B11" s="12" t="s">
        <v>74</v>
      </c>
      <c r="C11" s="14"/>
      <c r="D11" s="14"/>
      <c r="E11" s="13"/>
      <c r="F11" s="13"/>
      <c r="G11" s="13"/>
      <c r="H11" s="13"/>
      <c r="I11" s="13"/>
      <c r="J11" s="13"/>
      <c r="K11" s="13"/>
      <c r="L11" s="13"/>
      <c r="M11" s="14"/>
      <c r="N11" s="88"/>
      <c r="O11" s="88"/>
      <c r="P11" s="89"/>
      <c r="Q11" s="89"/>
      <c r="R11" s="89"/>
      <c r="S11" s="13" t="s">
        <v>1213</v>
      </c>
      <c r="T11" s="88" t="s">
        <v>1200</v>
      </c>
      <c r="U11" s="88" t="s">
        <v>1186</v>
      </c>
      <c r="V11" s="36" t="s">
        <v>1172</v>
      </c>
      <c r="W11" s="35"/>
      <c r="X11" s="36" t="s">
        <v>1158</v>
      </c>
      <c r="Y11" s="37" t="s">
        <v>1343</v>
      </c>
      <c r="Z11" s="19"/>
      <c r="AA11" s="29"/>
      <c r="AB11" s="30"/>
      <c r="AC11" s="30"/>
      <c r="AD11" s="30"/>
      <c r="AE11" s="30"/>
      <c r="AF11" s="30"/>
      <c r="AG11" s="30"/>
      <c r="AH11" s="30"/>
      <c r="AI11" s="30"/>
      <c r="AJ11" s="30"/>
      <c r="AK11" s="59"/>
      <c r="AL11" s="38"/>
      <c r="AM11" s="38"/>
      <c r="AN11" s="38"/>
      <c r="AO11" s="38"/>
      <c r="AP11" s="32"/>
      <c r="AQ11" s="32" t="s">
        <v>1220</v>
      </c>
      <c r="AR11" s="87" t="s">
        <v>1250</v>
      </c>
      <c r="AS11" s="37" t="s">
        <v>1347</v>
      </c>
    </row>
    <row r="12" spans="2:45" s="3" customFormat="1" ht="12.75" customHeight="1" x14ac:dyDescent="0.2">
      <c r="B12" s="12" t="s">
        <v>75</v>
      </c>
      <c r="C12" s="14"/>
      <c r="D12" s="14"/>
      <c r="E12" s="13"/>
      <c r="F12" s="13"/>
      <c r="G12" s="13"/>
      <c r="H12" s="13"/>
      <c r="I12" s="13"/>
      <c r="J12" s="13"/>
      <c r="K12" s="13"/>
      <c r="L12" s="13"/>
      <c r="M12" s="14"/>
      <c r="N12" s="90"/>
      <c r="O12" s="90"/>
      <c r="P12" s="91"/>
      <c r="Q12" s="91"/>
      <c r="R12" s="91"/>
      <c r="S12" s="13" t="s">
        <v>1214</v>
      </c>
      <c r="T12" s="90" t="s">
        <v>1201</v>
      </c>
      <c r="U12" s="90" t="s">
        <v>1187</v>
      </c>
      <c r="V12" s="41" t="s">
        <v>1173</v>
      </c>
      <c r="W12" s="40"/>
      <c r="X12" s="41" t="s">
        <v>1159</v>
      </c>
      <c r="Y12" s="42" t="s">
        <v>1341</v>
      </c>
      <c r="Z12" s="43"/>
      <c r="AA12" s="29"/>
      <c r="AB12" s="30"/>
      <c r="AC12" s="30"/>
      <c r="AD12" s="30"/>
      <c r="AE12" s="30"/>
      <c r="AF12" s="30"/>
      <c r="AG12" s="30"/>
      <c r="AH12" s="30"/>
      <c r="AI12" s="30"/>
      <c r="AJ12" s="30"/>
      <c r="AK12" s="59"/>
      <c r="AL12" s="44"/>
      <c r="AM12" s="44"/>
      <c r="AN12" s="44"/>
      <c r="AO12" s="44"/>
      <c r="AP12" s="32"/>
      <c r="AQ12" s="32" t="s">
        <v>1221</v>
      </c>
      <c r="AR12" s="87" t="s">
        <v>1251</v>
      </c>
      <c r="AS12" s="42" t="s">
        <v>1348</v>
      </c>
    </row>
    <row r="13" spans="2:45" s="3" customFormat="1" ht="12.75" customHeight="1" x14ac:dyDescent="0.2">
      <c r="B13" s="12" t="s">
        <v>76</v>
      </c>
      <c r="C13" s="14"/>
      <c r="D13" s="14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32"/>
      <c r="Q13" s="32"/>
      <c r="R13" s="32"/>
      <c r="S13" s="13">
        <v>12.64</v>
      </c>
      <c r="T13" s="13">
        <v>12.61</v>
      </c>
      <c r="U13" s="13">
        <v>12.65</v>
      </c>
      <c r="V13" s="27">
        <v>12.62</v>
      </c>
      <c r="W13" s="26"/>
      <c r="X13" s="27">
        <v>12.51</v>
      </c>
      <c r="Y13" s="28">
        <v>12.44</v>
      </c>
      <c r="Z13" s="19"/>
      <c r="AA13" s="29"/>
      <c r="AB13" s="30"/>
      <c r="AC13" s="30"/>
      <c r="AD13" s="30"/>
      <c r="AE13" s="30"/>
      <c r="AF13" s="30"/>
      <c r="AG13" s="30"/>
      <c r="AH13" s="30"/>
      <c r="AI13" s="30"/>
      <c r="AJ13" s="32"/>
      <c r="AK13" s="87"/>
      <c r="AL13" s="31"/>
      <c r="AM13" s="31"/>
      <c r="AN13" s="31"/>
      <c r="AO13" s="31"/>
      <c r="AP13" s="32"/>
      <c r="AQ13" s="32">
        <f t="shared" si="1"/>
        <v>12.629999999999999</v>
      </c>
      <c r="AR13" s="87">
        <v>12.59</v>
      </c>
      <c r="AS13" s="28">
        <f t="shared" si="0"/>
        <v>12.523333333333333</v>
      </c>
    </row>
    <row r="14" spans="2:45" s="3" customFormat="1" ht="12.75" customHeight="1" x14ac:dyDescent="0.2">
      <c r="B14" s="12" t="s">
        <v>77</v>
      </c>
      <c r="C14" s="14"/>
      <c r="D14" s="14"/>
      <c r="E14" s="13"/>
      <c r="F14" s="13"/>
      <c r="G14" s="13"/>
      <c r="H14" s="13"/>
      <c r="I14" s="13"/>
      <c r="J14" s="13"/>
      <c r="K14" s="13"/>
      <c r="L14" s="13"/>
      <c r="M14" s="14"/>
      <c r="N14" s="14"/>
      <c r="O14" s="14"/>
      <c r="P14" s="32"/>
      <c r="Q14" s="32"/>
      <c r="R14" s="32"/>
      <c r="S14" s="13">
        <v>54.15</v>
      </c>
      <c r="T14" s="14">
        <v>54.29</v>
      </c>
      <c r="U14" s="14">
        <v>54.55</v>
      </c>
      <c r="V14" s="27">
        <v>54.32</v>
      </c>
      <c r="W14" s="26"/>
      <c r="X14" s="27">
        <v>54.2</v>
      </c>
      <c r="Y14" s="28">
        <v>53.69</v>
      </c>
      <c r="Z14" s="19"/>
      <c r="AA14" s="29"/>
      <c r="AB14" s="30"/>
      <c r="AC14" s="30"/>
      <c r="AD14" s="30"/>
      <c r="AE14" s="30"/>
      <c r="AF14" s="30"/>
      <c r="AG14" s="30"/>
      <c r="AH14" s="30"/>
      <c r="AI14" s="30"/>
      <c r="AJ14" s="32"/>
      <c r="AK14" s="87"/>
      <c r="AL14" s="31"/>
      <c r="AM14" s="31"/>
      <c r="AN14" s="31"/>
      <c r="AO14" s="31"/>
      <c r="AP14" s="32"/>
      <c r="AQ14" s="32">
        <f t="shared" si="1"/>
        <v>54.327500000000001</v>
      </c>
      <c r="AR14" s="87">
        <v>54.3</v>
      </c>
      <c r="AS14" s="28">
        <f t="shared" si="0"/>
        <v>54.07</v>
      </c>
    </row>
    <row r="15" spans="2:45" s="3" customFormat="1" ht="12.75" customHeight="1" x14ac:dyDescent="0.2">
      <c r="B15" s="12" t="s">
        <v>78</v>
      </c>
      <c r="C15" s="45"/>
      <c r="D15" s="92"/>
      <c r="E15" s="30"/>
      <c r="F15" s="30"/>
      <c r="G15" s="30"/>
      <c r="H15" s="30"/>
      <c r="I15" s="30"/>
      <c r="J15" s="30"/>
      <c r="K15" s="30"/>
      <c r="L15" s="30"/>
      <c r="M15" s="30"/>
      <c r="N15" s="93"/>
      <c r="O15" s="93"/>
      <c r="P15" s="93"/>
      <c r="Q15" s="93"/>
      <c r="R15" s="93"/>
      <c r="S15" s="30" t="s">
        <v>1215</v>
      </c>
      <c r="T15" s="93" t="s">
        <v>1202</v>
      </c>
      <c r="U15" s="93" t="s">
        <v>1188</v>
      </c>
      <c r="V15" s="36" t="s">
        <v>1174</v>
      </c>
      <c r="W15" s="35"/>
      <c r="X15" s="36" t="s">
        <v>1160</v>
      </c>
      <c r="Y15" s="37" t="s">
        <v>1340</v>
      </c>
      <c r="Z15" s="19"/>
      <c r="AA15" s="29"/>
      <c r="AB15" s="30"/>
      <c r="AC15" s="30"/>
      <c r="AD15" s="30"/>
      <c r="AE15" s="30"/>
      <c r="AF15" s="30"/>
      <c r="AG15" s="30"/>
      <c r="AH15" s="30"/>
      <c r="AI15" s="30"/>
      <c r="AJ15" s="30"/>
      <c r="AK15" s="87"/>
      <c r="AL15" s="38"/>
      <c r="AM15" s="38"/>
      <c r="AN15" s="38"/>
      <c r="AO15" s="38"/>
      <c r="AP15" s="32"/>
      <c r="AQ15" s="32" t="s">
        <v>1222</v>
      </c>
      <c r="AR15" s="87" t="s">
        <v>1252</v>
      </c>
      <c r="AS15" s="37" t="s">
        <v>1349</v>
      </c>
    </row>
    <row r="16" spans="2:45" s="3" customFormat="1" ht="12.75" customHeight="1" x14ac:dyDescent="0.2">
      <c r="B16" s="12" t="s">
        <v>79</v>
      </c>
      <c r="C16" s="29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>
        <v>1.98</v>
      </c>
      <c r="T16" s="30">
        <v>1.96</v>
      </c>
      <c r="U16" s="30">
        <v>1.96</v>
      </c>
      <c r="V16" s="27">
        <v>1.98</v>
      </c>
      <c r="W16" s="26"/>
      <c r="X16" s="27">
        <v>1.97</v>
      </c>
      <c r="Y16" s="28">
        <v>1.96</v>
      </c>
      <c r="Z16" s="19"/>
      <c r="AA16" s="29"/>
      <c r="AB16" s="30"/>
      <c r="AC16" s="30"/>
      <c r="AD16" s="30"/>
      <c r="AE16" s="30"/>
      <c r="AF16" s="30"/>
      <c r="AG16" s="30"/>
      <c r="AH16" s="30"/>
      <c r="AI16" s="30"/>
      <c r="AJ16" s="32"/>
      <c r="AK16" s="87"/>
      <c r="AL16" s="31"/>
      <c r="AM16" s="31"/>
      <c r="AN16" s="31"/>
      <c r="AO16" s="31"/>
      <c r="AP16" s="32"/>
      <c r="AQ16" s="32">
        <f t="shared" si="1"/>
        <v>1.9700000000000002</v>
      </c>
      <c r="AR16" s="87">
        <v>1.97</v>
      </c>
      <c r="AS16" s="28">
        <f t="shared" si="0"/>
        <v>1.97</v>
      </c>
    </row>
    <row r="17" spans="2:45" s="3" customFormat="1" ht="12.75" customHeight="1" x14ac:dyDescent="0.2">
      <c r="B17" s="12" t="s">
        <v>80</v>
      </c>
      <c r="C17" s="29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>
        <v>4.8099999999999996</v>
      </c>
      <c r="T17" s="30">
        <v>4.75</v>
      </c>
      <c r="U17" s="30">
        <v>4.8</v>
      </c>
      <c r="V17" s="27">
        <v>4.8</v>
      </c>
      <c r="W17" s="26"/>
      <c r="X17" s="27">
        <v>4.74</v>
      </c>
      <c r="Y17" s="28">
        <v>4.72</v>
      </c>
      <c r="Z17" s="19"/>
      <c r="AA17" s="29"/>
      <c r="AB17" s="30"/>
      <c r="AC17" s="30"/>
      <c r="AD17" s="30"/>
      <c r="AE17" s="30"/>
      <c r="AF17" s="30"/>
      <c r="AG17" s="30"/>
      <c r="AH17" s="30"/>
      <c r="AI17" s="30"/>
      <c r="AJ17" s="32"/>
      <c r="AK17" s="87"/>
      <c r="AL17" s="31"/>
      <c r="AM17" s="31"/>
      <c r="AN17" s="31"/>
      <c r="AO17" s="31"/>
      <c r="AP17" s="32"/>
      <c r="AQ17" s="32">
        <f t="shared" si="1"/>
        <v>4.79</v>
      </c>
      <c r="AR17" s="87">
        <v>4.7699999999999996</v>
      </c>
      <c r="AS17" s="28">
        <f t="shared" si="0"/>
        <v>4.753333333333333</v>
      </c>
    </row>
    <row r="18" spans="2:45" s="3" customFormat="1" ht="12.75" customHeight="1" x14ac:dyDescent="0.2">
      <c r="B18" s="12" t="s">
        <v>81</v>
      </c>
      <c r="C18" s="29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>
        <v>6.93</v>
      </c>
      <c r="T18" s="30">
        <v>6.79</v>
      </c>
      <c r="U18" s="30">
        <v>6.87</v>
      </c>
      <c r="V18" s="27">
        <v>6.9</v>
      </c>
      <c r="W18" s="26"/>
      <c r="X18" s="27">
        <v>7</v>
      </c>
      <c r="Y18" s="28">
        <v>6.94</v>
      </c>
      <c r="Z18" s="19"/>
      <c r="AA18" s="29"/>
      <c r="AB18" s="30"/>
      <c r="AC18" s="30"/>
      <c r="AD18" s="30"/>
      <c r="AE18" s="30"/>
      <c r="AF18" s="30"/>
      <c r="AG18" s="30"/>
      <c r="AH18" s="30"/>
      <c r="AI18" s="30"/>
      <c r="AJ18" s="32"/>
      <c r="AK18" s="87"/>
      <c r="AL18" s="31"/>
      <c r="AM18" s="31"/>
      <c r="AN18" s="31"/>
      <c r="AO18" s="31"/>
      <c r="AP18" s="32"/>
      <c r="AQ18" s="32">
        <f t="shared" si="1"/>
        <v>6.8725000000000005</v>
      </c>
      <c r="AR18" s="87">
        <v>6.92</v>
      </c>
      <c r="AS18" s="28">
        <f t="shared" si="0"/>
        <v>6.9466666666666663</v>
      </c>
    </row>
    <row r="19" spans="2:45" s="3" customFormat="1" ht="12.75" customHeight="1" x14ac:dyDescent="0.2">
      <c r="B19" s="12" t="s">
        <v>82</v>
      </c>
      <c r="C19" s="29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>
        <v>14.57</v>
      </c>
      <c r="T19" s="30">
        <v>14.42</v>
      </c>
      <c r="U19" s="30">
        <v>14.55</v>
      </c>
      <c r="V19" s="27">
        <v>14.59</v>
      </c>
      <c r="W19" s="26"/>
      <c r="X19" s="27">
        <v>14.68</v>
      </c>
      <c r="Y19" s="28">
        <v>14.56</v>
      </c>
      <c r="Z19" s="19"/>
      <c r="AA19" s="29"/>
      <c r="AB19" s="30"/>
      <c r="AC19" s="30"/>
      <c r="AD19" s="30"/>
      <c r="AE19" s="30"/>
      <c r="AF19" s="30"/>
      <c r="AG19" s="30"/>
      <c r="AH19" s="30"/>
      <c r="AI19" s="30"/>
      <c r="AJ19" s="32"/>
      <c r="AK19" s="87"/>
      <c r="AL19" s="31"/>
      <c r="AM19" s="31"/>
      <c r="AN19" s="31"/>
      <c r="AO19" s="31"/>
      <c r="AP19" s="32"/>
      <c r="AQ19" s="32">
        <f t="shared" si="1"/>
        <v>14.532500000000002</v>
      </c>
      <c r="AR19" s="87">
        <v>14.59</v>
      </c>
      <c r="AS19" s="28">
        <f t="shared" si="0"/>
        <v>14.61</v>
      </c>
    </row>
    <row r="20" spans="2:45" s="3" customFormat="1" ht="12.75" customHeight="1" x14ac:dyDescent="0.2">
      <c r="B20" s="12" t="s">
        <v>83</v>
      </c>
      <c r="C20" s="29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>
        <v>19.2</v>
      </c>
      <c r="T20" s="30">
        <v>18.920000000000002</v>
      </c>
      <c r="U20" s="30">
        <v>19.23</v>
      </c>
      <c r="V20" s="27">
        <v>19.059999999999999</v>
      </c>
      <c r="W20" s="26"/>
      <c r="X20" s="27">
        <v>19.45</v>
      </c>
      <c r="Y20" s="28">
        <v>19.53</v>
      </c>
      <c r="Z20" s="19"/>
      <c r="AA20" s="29"/>
      <c r="AB20" s="30"/>
      <c r="AC20" s="30"/>
      <c r="AD20" s="30"/>
      <c r="AE20" s="30"/>
      <c r="AF20" s="30"/>
      <c r="AG20" s="30"/>
      <c r="AH20" s="30"/>
      <c r="AI20" s="30"/>
      <c r="AJ20" s="32"/>
      <c r="AK20" s="87"/>
      <c r="AL20" s="31"/>
      <c r="AM20" s="31"/>
      <c r="AN20" s="31"/>
      <c r="AO20" s="31"/>
      <c r="AP20" s="32"/>
      <c r="AQ20" s="32">
        <f t="shared" si="1"/>
        <v>19.102500000000003</v>
      </c>
      <c r="AR20" s="87">
        <v>19.21</v>
      </c>
      <c r="AS20" s="28">
        <f t="shared" si="0"/>
        <v>19.346666666666668</v>
      </c>
    </row>
    <row r="21" spans="2:45" s="3" customFormat="1" ht="12.75" customHeight="1" x14ac:dyDescent="0.2">
      <c r="B21" s="12" t="s">
        <v>84</v>
      </c>
      <c r="C21" s="29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>
        <v>65.59</v>
      </c>
      <c r="T21" s="30">
        <v>64.69</v>
      </c>
      <c r="U21" s="30">
        <v>64.66</v>
      </c>
      <c r="V21" s="27">
        <v>65.45</v>
      </c>
      <c r="W21" s="26"/>
      <c r="X21" s="27">
        <v>66.400000000000006</v>
      </c>
      <c r="Y21" s="28">
        <v>65.209999999999994</v>
      </c>
      <c r="Z21" s="19"/>
      <c r="AA21" s="29"/>
      <c r="AB21" s="30"/>
      <c r="AC21" s="30"/>
      <c r="AD21" s="30"/>
      <c r="AE21" s="30"/>
      <c r="AF21" s="30"/>
      <c r="AG21" s="30"/>
      <c r="AH21" s="30"/>
      <c r="AI21" s="30"/>
      <c r="AJ21" s="32"/>
      <c r="AK21" s="87"/>
      <c r="AL21" s="31"/>
      <c r="AM21" s="31"/>
      <c r="AN21" s="31"/>
      <c r="AO21" s="31"/>
      <c r="AP21" s="32"/>
      <c r="AQ21" s="32">
        <f t="shared" si="1"/>
        <v>65.097499999999997</v>
      </c>
      <c r="AR21" s="87">
        <v>65.61</v>
      </c>
      <c r="AS21" s="28">
        <f t="shared" si="0"/>
        <v>65.686666666666667</v>
      </c>
    </row>
    <row r="22" spans="2:45" s="3" customFormat="1" ht="12.75" customHeight="1" x14ac:dyDescent="0.2">
      <c r="B22" s="12" t="s">
        <v>85</v>
      </c>
      <c r="C22" s="29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>
        <v>73.87</v>
      </c>
      <c r="T22" s="30">
        <v>74.94</v>
      </c>
      <c r="U22" s="30">
        <v>74.53</v>
      </c>
      <c r="V22" s="27">
        <v>74.95</v>
      </c>
      <c r="W22" s="26"/>
      <c r="X22" s="27">
        <v>75.489999999999995</v>
      </c>
      <c r="Y22" s="28">
        <v>74.569999999999993</v>
      </c>
      <c r="Z22" s="19"/>
      <c r="AA22" s="29"/>
      <c r="AB22" s="30"/>
      <c r="AC22" s="30"/>
      <c r="AD22" s="30"/>
      <c r="AE22" s="30"/>
      <c r="AF22" s="30"/>
      <c r="AG22" s="30"/>
      <c r="AH22" s="30"/>
      <c r="AI22" s="30"/>
      <c r="AJ22" s="32"/>
      <c r="AK22" s="87"/>
      <c r="AL22" s="31"/>
      <c r="AM22" s="31"/>
      <c r="AN22" s="31"/>
      <c r="AO22" s="31"/>
      <c r="AP22" s="32"/>
      <c r="AQ22" s="32">
        <f t="shared" si="1"/>
        <v>74.572500000000005</v>
      </c>
      <c r="AR22" s="87">
        <v>75.099999999999994</v>
      </c>
      <c r="AS22" s="28">
        <f t="shared" si="0"/>
        <v>75.00333333333333</v>
      </c>
    </row>
    <row r="23" spans="2:45" s="3" customFormat="1" ht="12.75" customHeight="1" x14ac:dyDescent="0.2">
      <c r="B23" s="12" t="s">
        <v>86</v>
      </c>
      <c r="C23" s="29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>
        <v>65.64</v>
      </c>
      <c r="T23" s="30">
        <v>66.12</v>
      </c>
      <c r="U23" s="30">
        <v>65.61</v>
      </c>
      <c r="V23" s="27">
        <v>65.88</v>
      </c>
      <c r="W23" s="26"/>
      <c r="X23" s="27">
        <v>64.81</v>
      </c>
      <c r="Y23" s="28">
        <v>64.27</v>
      </c>
      <c r="Z23" s="19"/>
      <c r="AA23" s="29"/>
      <c r="AB23" s="30"/>
      <c r="AC23" s="30"/>
      <c r="AD23" s="30"/>
      <c r="AE23" s="30"/>
      <c r="AF23" s="30"/>
      <c r="AG23" s="30"/>
      <c r="AH23" s="30"/>
      <c r="AI23" s="30"/>
      <c r="AJ23" s="32"/>
      <c r="AK23" s="87"/>
      <c r="AL23" s="31"/>
      <c r="AM23" s="31"/>
      <c r="AN23" s="31"/>
      <c r="AO23" s="31"/>
      <c r="AP23" s="32"/>
      <c r="AQ23" s="32">
        <f t="shared" si="1"/>
        <v>65.8125</v>
      </c>
      <c r="AR23" s="87">
        <v>65.47</v>
      </c>
      <c r="AS23" s="28">
        <f t="shared" si="0"/>
        <v>64.986666666666665</v>
      </c>
    </row>
    <row r="24" spans="2:45" s="3" customFormat="1" ht="12.75" customHeight="1" x14ac:dyDescent="0.2">
      <c r="B24" s="47" t="s">
        <v>1280</v>
      </c>
      <c r="C24" s="48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>
        <v>6481</v>
      </c>
      <c r="T24" s="49">
        <v>6564</v>
      </c>
      <c r="U24" s="49">
        <v>6400</v>
      </c>
      <c r="V24" s="52">
        <v>6461</v>
      </c>
      <c r="W24" s="51"/>
      <c r="X24" s="52">
        <v>6571</v>
      </c>
      <c r="Y24" s="53">
        <v>6377</v>
      </c>
      <c r="Z24" s="19"/>
      <c r="AA24" s="48"/>
      <c r="AB24" s="49"/>
      <c r="AC24" s="49"/>
      <c r="AD24" s="49"/>
      <c r="AE24" s="49"/>
      <c r="AF24" s="49"/>
      <c r="AG24" s="49"/>
      <c r="AH24" s="49"/>
      <c r="AI24" s="49"/>
      <c r="AJ24" s="49"/>
      <c r="AK24" s="94"/>
      <c r="AL24" s="55"/>
      <c r="AM24" s="55"/>
      <c r="AN24" s="55"/>
      <c r="AO24" s="55"/>
      <c r="AP24" s="56"/>
      <c r="AQ24" s="56">
        <f t="shared" si="1"/>
        <v>6476.5</v>
      </c>
      <c r="AR24" s="136">
        <v>6508</v>
      </c>
      <c r="AS24" s="53">
        <f t="shared" si="0"/>
        <v>6469.666666666667</v>
      </c>
    </row>
    <row r="25" spans="2:45" s="3" customFormat="1" ht="12.75" customHeight="1" x14ac:dyDescent="0.2">
      <c r="B25" s="58" t="s">
        <v>87</v>
      </c>
      <c r="C25" s="2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>
        <v>42.55</v>
      </c>
      <c r="T25" s="30">
        <v>42.63</v>
      </c>
      <c r="U25" s="30">
        <v>42.73</v>
      </c>
      <c r="V25" s="60">
        <v>42.71</v>
      </c>
      <c r="W25" s="59"/>
      <c r="X25" s="60">
        <v>42.81</v>
      </c>
      <c r="Y25" s="33">
        <v>42.61</v>
      </c>
      <c r="Z25" s="19"/>
      <c r="AA25" s="29"/>
      <c r="AB25" s="30"/>
      <c r="AC25" s="30"/>
      <c r="AD25" s="30"/>
      <c r="AE25" s="30"/>
      <c r="AF25" s="30"/>
      <c r="AG25" s="30"/>
      <c r="AH25" s="30"/>
      <c r="AI25" s="30"/>
      <c r="AJ25" s="30"/>
      <c r="AK25" s="87"/>
      <c r="AL25" s="31"/>
      <c r="AM25" s="31"/>
      <c r="AN25" s="31"/>
      <c r="AO25" s="31"/>
      <c r="AP25" s="32"/>
      <c r="AQ25" s="32">
        <f t="shared" si="1"/>
        <v>42.655000000000001</v>
      </c>
      <c r="AR25" s="87">
        <v>42.74</v>
      </c>
      <c r="AS25" s="33">
        <f t="shared" si="0"/>
        <v>42.71</v>
      </c>
    </row>
    <row r="26" spans="2:45" s="3" customFormat="1" ht="12.75" customHeight="1" thickBot="1" x14ac:dyDescent="0.25">
      <c r="B26" s="61" t="s">
        <v>88</v>
      </c>
      <c r="C26" s="62"/>
      <c r="D26" s="62"/>
      <c r="E26" s="63"/>
      <c r="F26" s="63"/>
      <c r="G26" s="63"/>
      <c r="H26" s="63"/>
      <c r="I26" s="63"/>
      <c r="J26" s="63"/>
      <c r="K26" s="63"/>
      <c r="L26" s="63"/>
      <c r="M26" s="64"/>
      <c r="N26" s="65"/>
      <c r="O26" s="65"/>
      <c r="P26" s="65"/>
      <c r="Q26" s="65"/>
      <c r="R26" s="65"/>
      <c r="S26" s="64" t="s">
        <v>1216</v>
      </c>
      <c r="T26" s="65" t="s">
        <v>1203</v>
      </c>
      <c r="U26" s="65" t="s">
        <v>1189</v>
      </c>
      <c r="V26" s="67" t="s">
        <v>1175</v>
      </c>
      <c r="W26" s="66"/>
      <c r="X26" s="67" t="s">
        <v>1161</v>
      </c>
      <c r="Y26" s="68" t="s">
        <v>1342</v>
      </c>
      <c r="Z26" s="19"/>
      <c r="AA26" s="69"/>
      <c r="AB26" s="64"/>
      <c r="AC26" s="64"/>
      <c r="AD26" s="64"/>
      <c r="AE26" s="64"/>
      <c r="AF26" s="64"/>
      <c r="AG26" s="64"/>
      <c r="AH26" s="64"/>
      <c r="AI26" s="64"/>
      <c r="AJ26" s="64"/>
      <c r="AK26" s="70"/>
      <c r="AL26" s="71"/>
      <c r="AM26" s="71"/>
      <c r="AN26" s="71"/>
      <c r="AO26" s="71"/>
      <c r="AP26" s="65"/>
      <c r="AQ26" s="65" t="s">
        <v>1223</v>
      </c>
      <c r="AR26" s="66" t="s">
        <v>1253</v>
      </c>
      <c r="AS26" s="68" t="s">
        <v>1350</v>
      </c>
    </row>
    <row r="27" spans="2:45" ht="13.5" thickTop="1" x14ac:dyDescent="0.2"/>
  </sheetData>
  <mergeCells count="2">
    <mergeCell ref="B2:Y2"/>
    <mergeCell ref="AA2:AS2"/>
  </mergeCells>
  <pageMargins left="0.39370078740157483" right="0.3937007874015748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B1:AS27"/>
  <sheetViews>
    <sheetView workbookViewId="0">
      <pane xSplit="2" ySplit="2" topLeftCell="T4" activePane="bottomRight" state="frozen"/>
      <selection pane="topRight" activeCell="C1" sqref="C1"/>
      <selection pane="bottomLeft" activeCell="A3" sqref="A3"/>
      <selection pane="bottomRight" activeCell="AB34" sqref="AB34"/>
    </sheetView>
  </sheetViews>
  <sheetFormatPr defaultColWidth="9.140625" defaultRowHeight="12.75" x14ac:dyDescent="0.2"/>
  <cols>
    <col min="1" max="1" width="3.7109375" style="1" customWidth="1"/>
    <col min="2" max="2" width="6.85546875" style="1" customWidth="1"/>
    <col min="3" max="25" width="9.140625" style="1"/>
    <col min="26" max="26" width="3.85546875" style="1" customWidth="1"/>
    <col min="27" max="27" width="9.28515625" style="1" customWidth="1"/>
    <col min="28" max="28" width="9.7109375" style="1" customWidth="1"/>
    <col min="29" max="29" width="10.42578125" style="1" customWidth="1"/>
    <col min="30" max="30" width="9.42578125" style="1" customWidth="1"/>
    <col min="31" max="31" width="10.85546875" style="1" customWidth="1"/>
    <col min="32" max="32" width="10.7109375" style="1" customWidth="1"/>
    <col min="33" max="34" width="10.85546875" style="1" customWidth="1"/>
    <col min="35" max="35" width="10.7109375" style="1" customWidth="1"/>
    <col min="36" max="45" width="9.140625" style="1"/>
    <col min="46" max="46" width="4.42578125" style="1" customWidth="1"/>
    <col min="47" max="16384" width="9.140625" style="1"/>
  </cols>
  <sheetData>
    <row r="1" spans="2:45" ht="13.5" thickBot="1" x14ac:dyDescent="0.25"/>
    <row r="2" spans="2:45" s="3" customFormat="1" ht="17.25" customHeight="1" thickBot="1" x14ac:dyDescent="0.25">
      <c r="B2" s="145" t="s">
        <v>1351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7"/>
      <c r="AA2" s="145" t="s">
        <v>1279</v>
      </c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7"/>
    </row>
    <row r="3" spans="2:45" ht="13.5" thickBot="1" x14ac:dyDescent="0.25"/>
    <row r="4" spans="2:45" s="3" customFormat="1" ht="22.5" customHeight="1" thickTop="1" thickBot="1" x14ac:dyDescent="0.25">
      <c r="B4" s="4" t="s">
        <v>72</v>
      </c>
      <c r="C4" s="5">
        <v>2000</v>
      </c>
      <c r="D4" s="5">
        <v>2001</v>
      </c>
      <c r="E4" s="5">
        <v>2002</v>
      </c>
      <c r="F4" s="5">
        <v>2003</v>
      </c>
      <c r="G4" s="5">
        <v>2004</v>
      </c>
      <c r="H4" s="5">
        <v>2005</v>
      </c>
      <c r="I4" s="5">
        <v>2006</v>
      </c>
      <c r="J4" s="5">
        <v>2007</v>
      </c>
      <c r="K4" s="5">
        <v>2008</v>
      </c>
      <c r="L4" s="5">
        <v>2009</v>
      </c>
      <c r="M4" s="5">
        <v>2010</v>
      </c>
      <c r="N4" s="5">
        <v>2011</v>
      </c>
      <c r="O4" s="5">
        <v>2012</v>
      </c>
      <c r="P4" s="6">
        <v>2013</v>
      </c>
      <c r="Q4" s="6">
        <v>2014</v>
      </c>
      <c r="R4" s="6">
        <v>2015</v>
      </c>
      <c r="S4" s="5">
        <v>2016</v>
      </c>
      <c r="T4" s="5">
        <v>2017</v>
      </c>
      <c r="U4" s="5">
        <v>2018</v>
      </c>
      <c r="V4" s="7">
        <v>2019</v>
      </c>
      <c r="W4" s="7">
        <v>2020</v>
      </c>
      <c r="X4" s="7">
        <v>2021</v>
      </c>
      <c r="Y4" s="8">
        <v>2022</v>
      </c>
      <c r="AA4" s="9" t="s">
        <v>452</v>
      </c>
      <c r="AB4" s="6" t="s">
        <v>453</v>
      </c>
      <c r="AC4" s="6" t="s">
        <v>454</v>
      </c>
      <c r="AD4" s="6" t="s">
        <v>455</v>
      </c>
      <c r="AE4" s="6" t="s">
        <v>456</v>
      </c>
      <c r="AF4" s="6" t="s">
        <v>351</v>
      </c>
      <c r="AG4" s="6" t="s">
        <v>564</v>
      </c>
      <c r="AH4" s="6" t="s">
        <v>633</v>
      </c>
      <c r="AI4" s="6" t="s">
        <v>706</v>
      </c>
      <c r="AJ4" s="6" t="s">
        <v>748</v>
      </c>
      <c r="AK4" s="8" t="s">
        <v>749</v>
      </c>
      <c r="AL4" s="81" t="s">
        <v>815</v>
      </c>
      <c r="AM4" s="81" t="s">
        <v>816</v>
      </c>
      <c r="AN4" s="81" t="s">
        <v>833</v>
      </c>
      <c r="AO4" s="81" t="s">
        <v>880</v>
      </c>
      <c r="AP4" s="6" t="s">
        <v>881</v>
      </c>
      <c r="AQ4" s="6" t="s">
        <v>1031</v>
      </c>
      <c r="AR4" s="7" t="s">
        <v>1127</v>
      </c>
      <c r="AS4" s="8" t="s">
        <v>1290</v>
      </c>
    </row>
    <row r="5" spans="2:45" s="3" customFormat="1" ht="12.75" customHeight="1" thickTop="1" x14ac:dyDescent="0.2">
      <c r="B5" s="12">
        <v>100</v>
      </c>
      <c r="C5" s="14">
        <v>11.11</v>
      </c>
      <c r="D5" s="14">
        <v>11.14</v>
      </c>
      <c r="E5" s="13">
        <v>11.15</v>
      </c>
      <c r="F5" s="13">
        <v>11.15</v>
      </c>
      <c r="G5" s="13">
        <v>11.14</v>
      </c>
      <c r="H5" s="13">
        <v>11.18</v>
      </c>
      <c r="I5" s="13">
        <v>11.23</v>
      </c>
      <c r="J5" s="13">
        <v>11.17</v>
      </c>
      <c r="K5" s="13">
        <v>11.14</v>
      </c>
      <c r="L5" s="13">
        <v>11.18</v>
      </c>
      <c r="M5" s="14">
        <v>11.15</v>
      </c>
      <c r="N5" s="14">
        <v>11.17</v>
      </c>
      <c r="O5" s="14">
        <v>11.07</v>
      </c>
      <c r="P5" s="21">
        <v>11.13</v>
      </c>
      <c r="Q5" s="21">
        <v>11.14</v>
      </c>
      <c r="R5" s="21">
        <v>11.04</v>
      </c>
      <c r="S5" s="14">
        <v>11.07</v>
      </c>
      <c r="T5" s="14">
        <v>11.06</v>
      </c>
      <c r="U5" s="14">
        <v>11.01</v>
      </c>
      <c r="V5" s="17">
        <v>11.04</v>
      </c>
      <c r="W5" s="16"/>
      <c r="X5" s="17">
        <v>11.02</v>
      </c>
      <c r="Y5" s="18">
        <v>10.97</v>
      </c>
      <c r="Z5" s="19"/>
      <c r="AA5" s="85">
        <f t="shared" ref="AA5:AE7" si="0">SUM(C5:F5)/4</f>
        <v>11.137499999999999</v>
      </c>
      <c r="AB5" s="32">
        <f t="shared" si="0"/>
        <v>11.145</v>
      </c>
      <c r="AC5" s="32">
        <f t="shared" si="0"/>
        <v>11.154999999999999</v>
      </c>
      <c r="AD5" s="32">
        <f t="shared" si="0"/>
        <v>11.175000000000001</v>
      </c>
      <c r="AE5" s="32">
        <f t="shared" si="0"/>
        <v>11.18</v>
      </c>
      <c r="AF5" s="32">
        <v>11.18</v>
      </c>
      <c r="AG5" s="32">
        <f t="shared" ref="AG5:AI6" si="1">SUM(I5:L5)/4</f>
        <v>11.18</v>
      </c>
      <c r="AH5" s="32">
        <f t="shared" si="1"/>
        <v>11.16</v>
      </c>
      <c r="AI5" s="32">
        <f t="shared" si="1"/>
        <v>11.16</v>
      </c>
      <c r="AJ5" s="32">
        <f>(SUM(L5:O5))/4</f>
        <v>11.1425</v>
      </c>
      <c r="AK5" s="86">
        <f t="shared" ref="AK5:AP5" si="2">SUM(M5:P5)/4</f>
        <v>11.13</v>
      </c>
      <c r="AL5" s="23">
        <f t="shared" si="2"/>
        <v>11.127500000000001</v>
      </c>
      <c r="AM5" s="23">
        <f t="shared" si="2"/>
        <v>11.095000000000001</v>
      </c>
      <c r="AN5" s="23">
        <f t="shared" si="2"/>
        <v>11.095000000000001</v>
      </c>
      <c r="AO5" s="23">
        <f t="shared" si="2"/>
        <v>11.077500000000001</v>
      </c>
      <c r="AP5" s="21">
        <f t="shared" si="2"/>
        <v>11.045</v>
      </c>
      <c r="AQ5" s="21">
        <f>SUM(S5:V5)/4</f>
        <v>11.045</v>
      </c>
      <c r="AR5" s="137">
        <v>11.03</v>
      </c>
      <c r="AS5" s="18">
        <f>(V5+X5+Y5)/3</f>
        <v>11.01</v>
      </c>
    </row>
    <row r="6" spans="2:45" s="3" customFormat="1" ht="12.75" customHeight="1" x14ac:dyDescent="0.2">
      <c r="B6" s="12">
        <v>200</v>
      </c>
      <c r="C6" s="14">
        <v>22.66</v>
      </c>
      <c r="D6" s="13">
        <v>22.7</v>
      </c>
      <c r="E6" s="13">
        <v>22.76</v>
      </c>
      <c r="F6" s="13">
        <v>22.69</v>
      </c>
      <c r="G6" s="13">
        <v>22.72</v>
      </c>
      <c r="H6" s="13">
        <v>22.8</v>
      </c>
      <c r="I6" s="13">
        <v>22.76</v>
      </c>
      <c r="J6" s="13">
        <v>22.68</v>
      </c>
      <c r="K6" s="13">
        <v>22.67</v>
      </c>
      <c r="L6" s="13">
        <v>22.85</v>
      </c>
      <c r="M6" s="13">
        <v>22.71</v>
      </c>
      <c r="N6" s="13">
        <v>22.76</v>
      </c>
      <c r="O6" s="13">
        <v>22.62</v>
      </c>
      <c r="P6" s="32">
        <v>22.72</v>
      </c>
      <c r="Q6" s="32">
        <v>22.72</v>
      </c>
      <c r="R6" s="32">
        <v>22.69</v>
      </c>
      <c r="S6" s="13">
        <v>22.52</v>
      </c>
      <c r="T6" s="13">
        <v>22.65</v>
      </c>
      <c r="U6" s="13">
        <v>22.6</v>
      </c>
      <c r="V6" s="27">
        <v>22.51</v>
      </c>
      <c r="W6" s="26"/>
      <c r="X6" s="27">
        <v>22.51</v>
      </c>
      <c r="Y6" s="28">
        <v>22.36</v>
      </c>
      <c r="Z6" s="19"/>
      <c r="AA6" s="29">
        <f t="shared" si="0"/>
        <v>22.702500000000001</v>
      </c>
      <c r="AB6" s="30">
        <f t="shared" si="0"/>
        <v>22.717500000000001</v>
      </c>
      <c r="AC6" s="30">
        <f t="shared" si="0"/>
        <v>22.7425</v>
      </c>
      <c r="AD6" s="30">
        <f t="shared" si="0"/>
        <v>22.7425</v>
      </c>
      <c r="AE6" s="30">
        <f t="shared" si="0"/>
        <v>22.740000000000002</v>
      </c>
      <c r="AF6" s="30">
        <v>22.727499999999999</v>
      </c>
      <c r="AG6" s="30">
        <f t="shared" si="1"/>
        <v>22.740000000000002</v>
      </c>
      <c r="AH6" s="30">
        <f t="shared" si="1"/>
        <v>22.727499999999999</v>
      </c>
      <c r="AI6" s="30">
        <f t="shared" si="1"/>
        <v>22.747500000000002</v>
      </c>
      <c r="AJ6" s="32">
        <f>(SUM(L6:O6))/4</f>
        <v>22.735000000000003</v>
      </c>
      <c r="AK6" s="87">
        <f>(SUM(M6:P6))/4</f>
        <v>22.702500000000001</v>
      </c>
      <c r="AL6" s="31">
        <f t="shared" ref="AL6:AL25" si="3">SUM(N6:Q6)/4</f>
        <v>22.704999999999998</v>
      </c>
      <c r="AM6" s="31">
        <f t="shared" ref="AM6:AM26" si="4">SUM(O6:R6)/4</f>
        <v>22.6875</v>
      </c>
      <c r="AN6" s="31">
        <f>SUM(P6:S6)/4</f>
        <v>22.662499999999998</v>
      </c>
      <c r="AO6" s="31">
        <f>SUM(Q6:T6)/4</f>
        <v>22.644999999999996</v>
      </c>
      <c r="AP6" s="32">
        <f>SUM(R6:U6)/4</f>
        <v>22.615000000000002</v>
      </c>
      <c r="AQ6" s="32">
        <f>SUM(S6:V6)/4</f>
        <v>22.570000000000004</v>
      </c>
      <c r="AR6" s="138">
        <v>22.54</v>
      </c>
      <c r="AS6" s="28">
        <f t="shared" ref="AS6:AS25" si="5">(V6+X6+Y6)/3</f>
        <v>22.459999999999997</v>
      </c>
    </row>
    <row r="7" spans="2:45" s="3" customFormat="1" ht="12.75" customHeight="1" x14ac:dyDescent="0.2">
      <c r="B7" s="12">
        <v>400</v>
      </c>
      <c r="C7" s="14">
        <v>50.32</v>
      </c>
      <c r="D7" s="14">
        <v>50.87</v>
      </c>
      <c r="E7" s="13">
        <v>51.13</v>
      </c>
      <c r="F7" s="13">
        <v>51.12</v>
      </c>
      <c r="G7" s="13">
        <v>50.68</v>
      </c>
      <c r="H7" s="13">
        <v>51.07</v>
      </c>
      <c r="I7" s="13">
        <v>50.64</v>
      </c>
      <c r="J7" s="13">
        <v>50.99</v>
      </c>
      <c r="K7" s="13">
        <v>50.98</v>
      </c>
      <c r="L7" s="13">
        <v>51.15</v>
      </c>
      <c r="M7" s="14">
        <v>51.24</v>
      </c>
      <c r="N7" s="14">
        <v>51.08</v>
      </c>
      <c r="O7" s="14">
        <v>51.09</v>
      </c>
      <c r="P7" s="32">
        <v>50.86</v>
      </c>
      <c r="Q7" s="32">
        <v>51.3</v>
      </c>
      <c r="R7" s="32">
        <v>50.97</v>
      </c>
      <c r="S7" s="14">
        <v>51.05</v>
      </c>
      <c r="T7" s="14">
        <v>51.28</v>
      </c>
      <c r="U7" s="14">
        <v>50.89</v>
      </c>
      <c r="V7" s="27">
        <v>51.02</v>
      </c>
      <c r="W7" s="26"/>
      <c r="X7" s="27">
        <v>50.38</v>
      </c>
      <c r="Y7" s="28">
        <v>50.49</v>
      </c>
      <c r="Z7" s="19"/>
      <c r="AA7" s="29">
        <f t="shared" si="0"/>
        <v>50.86</v>
      </c>
      <c r="AB7" s="30">
        <f t="shared" si="0"/>
        <v>50.95</v>
      </c>
      <c r="AC7" s="30">
        <f t="shared" si="0"/>
        <v>51</v>
      </c>
      <c r="AD7" s="30">
        <f t="shared" si="0"/>
        <v>50.877499999999998</v>
      </c>
      <c r="AE7" s="30">
        <f t="shared" si="0"/>
        <v>50.844999999999999</v>
      </c>
      <c r="AF7" s="30">
        <v>50.92</v>
      </c>
      <c r="AG7" s="30">
        <f>SUM(I7:L7)/4</f>
        <v>50.94</v>
      </c>
      <c r="AH7" s="30">
        <f t="shared" ref="AH7:AH25" si="6">SUM(J7:M7)/4</f>
        <v>51.09</v>
      </c>
      <c r="AI7" s="30">
        <f t="shared" ref="AI7:AI25" si="7">SUM(K7:N7)/4</f>
        <v>51.112499999999997</v>
      </c>
      <c r="AJ7" s="32">
        <f>(SUM(L7:O7))/4</f>
        <v>51.14</v>
      </c>
      <c r="AK7" s="87">
        <f>(SUM(M7:P7))/4</f>
        <v>51.067499999999995</v>
      </c>
      <c r="AL7" s="31">
        <f t="shared" si="3"/>
        <v>51.082499999999996</v>
      </c>
      <c r="AM7" s="31">
        <f t="shared" si="4"/>
        <v>51.055</v>
      </c>
      <c r="AN7" s="31">
        <f t="shared" ref="AN7:AP25" si="8">SUM(P7:S7)/4</f>
        <v>51.045000000000002</v>
      </c>
      <c r="AO7" s="31">
        <f t="shared" si="8"/>
        <v>51.15</v>
      </c>
      <c r="AP7" s="32">
        <f t="shared" si="8"/>
        <v>51.047499999999999</v>
      </c>
      <c r="AQ7" s="32">
        <f t="shared" ref="AQ7:AQ25" si="9">SUM(S7:V7)/4</f>
        <v>51.06</v>
      </c>
      <c r="AR7" s="138">
        <v>50.8</v>
      </c>
      <c r="AS7" s="28">
        <f t="shared" si="5"/>
        <v>50.63</v>
      </c>
    </row>
    <row r="8" spans="2:45" s="3" customFormat="1" ht="12.75" customHeight="1" x14ac:dyDescent="0.2">
      <c r="B8" s="12">
        <v>800</v>
      </c>
      <c r="C8" s="14" t="s">
        <v>457</v>
      </c>
      <c r="D8" s="14" t="s">
        <v>458</v>
      </c>
      <c r="E8" s="13" t="s">
        <v>459</v>
      </c>
      <c r="F8" s="13" t="s">
        <v>460</v>
      </c>
      <c r="G8" s="13" t="s">
        <v>461</v>
      </c>
      <c r="H8" s="13" t="s">
        <v>462</v>
      </c>
      <c r="I8" s="13" t="s">
        <v>463</v>
      </c>
      <c r="J8" s="13" t="s">
        <v>464</v>
      </c>
      <c r="K8" s="13" t="s">
        <v>380</v>
      </c>
      <c r="L8" s="13" t="s">
        <v>463</v>
      </c>
      <c r="M8" s="14" t="s">
        <v>673</v>
      </c>
      <c r="N8" s="88">
        <v>1.3792824074074074E-3</v>
      </c>
      <c r="O8" s="88">
        <v>1.3788194444444444E-3</v>
      </c>
      <c r="P8" s="89">
        <v>1.3822916666666664E-3</v>
      </c>
      <c r="Q8" s="89">
        <v>1.3828703703703705E-3</v>
      </c>
      <c r="R8" s="89">
        <v>1.373611111111111E-3</v>
      </c>
      <c r="S8" s="14" t="s">
        <v>380</v>
      </c>
      <c r="T8" s="88" t="s">
        <v>980</v>
      </c>
      <c r="U8" s="88" t="s">
        <v>901</v>
      </c>
      <c r="V8" s="36" t="s">
        <v>861</v>
      </c>
      <c r="W8" s="35"/>
      <c r="X8" s="36" t="s">
        <v>1128</v>
      </c>
      <c r="Y8" s="37" t="s">
        <v>1352</v>
      </c>
      <c r="Z8" s="19"/>
      <c r="AA8" s="29" t="s">
        <v>465</v>
      </c>
      <c r="AB8" s="30" t="s">
        <v>466</v>
      </c>
      <c r="AC8" s="30" t="s">
        <v>467</v>
      </c>
      <c r="AD8" s="30" t="s">
        <v>468</v>
      </c>
      <c r="AE8" s="30" t="s">
        <v>443</v>
      </c>
      <c r="AF8" s="30" t="s">
        <v>374</v>
      </c>
      <c r="AG8" s="30" t="s">
        <v>601</v>
      </c>
      <c r="AH8" s="30" t="s">
        <v>464</v>
      </c>
      <c r="AI8" s="30" t="s">
        <v>728</v>
      </c>
      <c r="AJ8" s="30" t="s">
        <v>779</v>
      </c>
      <c r="AK8" s="59" t="s">
        <v>727</v>
      </c>
      <c r="AL8" s="38">
        <f t="shared" si="3"/>
        <v>1.3808159722222221E-3</v>
      </c>
      <c r="AM8" s="38">
        <f t="shared" si="4"/>
        <v>1.379398148148148E-3</v>
      </c>
      <c r="AN8" s="38" t="s">
        <v>861</v>
      </c>
      <c r="AO8" s="38" t="s">
        <v>1025</v>
      </c>
      <c r="AP8" s="32" t="s">
        <v>1026</v>
      </c>
      <c r="AQ8" s="32" t="s">
        <v>1087</v>
      </c>
      <c r="AR8" s="138" t="s">
        <v>1254</v>
      </c>
      <c r="AS8" s="37" t="s">
        <v>1359</v>
      </c>
    </row>
    <row r="9" spans="2:45" s="3" customFormat="1" ht="12.75" customHeight="1" x14ac:dyDescent="0.2">
      <c r="B9" s="12">
        <v>1500</v>
      </c>
      <c r="C9" s="14" t="s">
        <v>469</v>
      </c>
      <c r="D9" s="14" t="s">
        <v>470</v>
      </c>
      <c r="E9" s="13" t="s">
        <v>471</v>
      </c>
      <c r="F9" s="13" t="s">
        <v>472</v>
      </c>
      <c r="G9" s="13" t="s">
        <v>473</v>
      </c>
      <c r="H9" s="13" t="s">
        <v>474</v>
      </c>
      <c r="I9" s="13" t="s">
        <v>475</v>
      </c>
      <c r="J9" s="13" t="s">
        <v>438</v>
      </c>
      <c r="K9" s="13" t="s">
        <v>381</v>
      </c>
      <c r="L9" s="13" t="s">
        <v>606</v>
      </c>
      <c r="M9" s="14" t="s">
        <v>675</v>
      </c>
      <c r="N9" s="88">
        <v>2.8057870370370368E-3</v>
      </c>
      <c r="O9" s="88">
        <v>2.8024305555555558E-3</v>
      </c>
      <c r="P9" s="89">
        <v>2.8241898148148145E-3</v>
      </c>
      <c r="Q9" s="89">
        <v>2.8091435185185185E-3</v>
      </c>
      <c r="R9" s="89">
        <v>2.8118055555555557E-3</v>
      </c>
      <c r="S9" s="14" t="s">
        <v>845</v>
      </c>
      <c r="T9" s="88" t="s">
        <v>983</v>
      </c>
      <c r="U9" s="88" t="s">
        <v>902</v>
      </c>
      <c r="V9" s="36" t="s">
        <v>1071</v>
      </c>
      <c r="W9" s="35"/>
      <c r="X9" s="36" t="s">
        <v>1129</v>
      </c>
      <c r="Y9" s="37" t="s">
        <v>1353</v>
      </c>
      <c r="Z9" s="19"/>
      <c r="AA9" s="29" t="s">
        <v>473</v>
      </c>
      <c r="AB9" s="30" t="s">
        <v>476</v>
      </c>
      <c r="AC9" s="30" t="s">
        <v>477</v>
      </c>
      <c r="AD9" s="30" t="s">
        <v>478</v>
      </c>
      <c r="AE9" s="30" t="s">
        <v>444</v>
      </c>
      <c r="AF9" s="30" t="s">
        <v>375</v>
      </c>
      <c r="AG9" s="30" t="s">
        <v>607</v>
      </c>
      <c r="AH9" s="30" t="s">
        <v>679</v>
      </c>
      <c r="AI9" s="30" t="s">
        <v>732</v>
      </c>
      <c r="AJ9" s="30" t="s">
        <v>780</v>
      </c>
      <c r="AK9" s="59" t="s">
        <v>800</v>
      </c>
      <c r="AL9" s="38">
        <f t="shared" si="3"/>
        <v>2.8103877314814814E-3</v>
      </c>
      <c r="AM9" s="38">
        <f t="shared" si="4"/>
        <v>2.8118923611111109E-3</v>
      </c>
      <c r="AN9" s="38" t="s">
        <v>862</v>
      </c>
      <c r="AO9" s="38" t="s">
        <v>1027</v>
      </c>
      <c r="AP9" s="32" t="s">
        <v>1028</v>
      </c>
      <c r="AQ9" s="32" t="s">
        <v>1088</v>
      </c>
      <c r="AR9" s="138" t="s">
        <v>1255</v>
      </c>
      <c r="AS9" s="37" t="s">
        <v>1360</v>
      </c>
    </row>
    <row r="10" spans="2:45" s="3" customFormat="1" ht="12.75" customHeight="1" x14ac:dyDescent="0.2">
      <c r="B10" s="12" t="s">
        <v>73</v>
      </c>
      <c r="C10" s="14" t="s">
        <v>479</v>
      </c>
      <c r="D10" s="14" t="s">
        <v>480</v>
      </c>
      <c r="E10" s="13" t="s">
        <v>481</v>
      </c>
      <c r="F10" s="13" t="s">
        <v>482</v>
      </c>
      <c r="G10" s="13" t="s">
        <v>483</v>
      </c>
      <c r="H10" s="13" t="s">
        <v>484</v>
      </c>
      <c r="I10" s="13" t="s">
        <v>485</v>
      </c>
      <c r="J10" s="13" t="s">
        <v>486</v>
      </c>
      <c r="K10" s="13" t="s">
        <v>382</v>
      </c>
      <c r="L10" s="13" t="s">
        <v>611</v>
      </c>
      <c r="M10" s="14" t="s">
        <v>680</v>
      </c>
      <c r="N10" s="88">
        <v>1.0555208333333335E-2</v>
      </c>
      <c r="O10" s="88">
        <v>1.049050925925926E-2</v>
      </c>
      <c r="P10" s="89">
        <v>1.0603125E-2</v>
      </c>
      <c r="Q10" s="89">
        <v>1.0551851851851852E-2</v>
      </c>
      <c r="R10" s="89">
        <v>1.0545949074074074E-2</v>
      </c>
      <c r="S10" s="14" t="s">
        <v>847</v>
      </c>
      <c r="T10" s="88" t="s">
        <v>984</v>
      </c>
      <c r="U10" s="88" t="s">
        <v>903</v>
      </c>
      <c r="V10" s="36" t="s">
        <v>1074</v>
      </c>
      <c r="W10" s="35"/>
      <c r="X10" s="36" t="s">
        <v>1130</v>
      </c>
      <c r="Y10" s="37" t="s">
        <v>1354</v>
      </c>
      <c r="Z10" s="19"/>
      <c r="AA10" s="29" t="s">
        <v>487</v>
      </c>
      <c r="AB10" s="30" t="s">
        <v>488</v>
      </c>
      <c r="AC10" s="30" t="s">
        <v>489</v>
      </c>
      <c r="AD10" s="30" t="s">
        <v>490</v>
      </c>
      <c r="AE10" s="30" t="s">
        <v>445</v>
      </c>
      <c r="AF10" s="30" t="s">
        <v>376</v>
      </c>
      <c r="AG10" s="30" t="s">
        <v>612</v>
      </c>
      <c r="AH10" s="30" t="s">
        <v>685</v>
      </c>
      <c r="AI10" s="30" t="s">
        <v>735</v>
      </c>
      <c r="AJ10" s="30" t="s">
        <v>781</v>
      </c>
      <c r="AK10" s="59" t="s">
        <v>801</v>
      </c>
      <c r="AL10" s="38">
        <f t="shared" si="3"/>
        <v>1.0550173611111113E-2</v>
      </c>
      <c r="AM10" s="38">
        <f t="shared" si="4"/>
        <v>1.0547858796296296E-2</v>
      </c>
      <c r="AN10" s="38" t="s">
        <v>863</v>
      </c>
      <c r="AO10" s="38" t="s">
        <v>551</v>
      </c>
      <c r="AP10" s="32" t="s">
        <v>1090</v>
      </c>
      <c r="AQ10" s="32" t="s">
        <v>1089</v>
      </c>
      <c r="AR10" s="138" t="s">
        <v>1256</v>
      </c>
      <c r="AS10" s="37" t="s">
        <v>1361</v>
      </c>
    </row>
    <row r="11" spans="2:45" s="3" customFormat="1" ht="12.75" customHeight="1" x14ac:dyDescent="0.2">
      <c r="B11" s="12" t="s">
        <v>74</v>
      </c>
      <c r="C11" s="14" t="s">
        <v>491</v>
      </c>
      <c r="D11" s="14" t="s">
        <v>492</v>
      </c>
      <c r="E11" s="13" t="s">
        <v>493</v>
      </c>
      <c r="F11" s="13" t="s">
        <v>494</v>
      </c>
      <c r="G11" s="13" t="s">
        <v>495</v>
      </c>
      <c r="H11" s="13" t="s">
        <v>496</v>
      </c>
      <c r="I11" s="13" t="s">
        <v>497</v>
      </c>
      <c r="J11" s="13" t="s">
        <v>498</v>
      </c>
      <c r="K11" s="13" t="s">
        <v>383</v>
      </c>
      <c r="L11" s="13" t="s">
        <v>617</v>
      </c>
      <c r="M11" s="14" t="s">
        <v>686</v>
      </c>
      <c r="N11" s="88">
        <v>2.1980439814814814E-2</v>
      </c>
      <c r="O11" s="88">
        <v>2.1718055555555556E-2</v>
      </c>
      <c r="P11" s="89">
        <v>2.2135995370370368E-2</v>
      </c>
      <c r="Q11" s="89">
        <v>2.2238657407407405E-2</v>
      </c>
      <c r="R11" s="89">
        <v>2.2009143518518518E-2</v>
      </c>
      <c r="S11" s="14" t="s">
        <v>850</v>
      </c>
      <c r="T11" s="88" t="s">
        <v>987</v>
      </c>
      <c r="U11" s="88" t="s">
        <v>904</v>
      </c>
      <c r="V11" s="36" t="s">
        <v>1077</v>
      </c>
      <c r="W11" s="35"/>
      <c r="X11" s="36" t="s">
        <v>1131</v>
      </c>
      <c r="Y11" s="37" t="s">
        <v>1355</v>
      </c>
      <c r="Z11" s="19"/>
      <c r="AA11" s="29" t="s">
        <v>499</v>
      </c>
      <c r="AB11" s="30" t="s">
        <v>500</v>
      </c>
      <c r="AC11" s="30" t="s">
        <v>501</v>
      </c>
      <c r="AD11" s="30" t="s">
        <v>502</v>
      </c>
      <c r="AE11" s="30" t="s">
        <v>446</v>
      </c>
      <c r="AF11" s="30" t="s">
        <v>377</v>
      </c>
      <c r="AG11" s="30" t="s">
        <v>618</v>
      </c>
      <c r="AH11" s="30" t="s">
        <v>687</v>
      </c>
      <c r="AI11" s="30" t="s">
        <v>738</v>
      </c>
      <c r="AJ11" s="30" t="s">
        <v>782</v>
      </c>
      <c r="AK11" s="59" t="s">
        <v>802</v>
      </c>
      <c r="AL11" s="38">
        <f t="shared" si="3"/>
        <v>2.2018287037037038E-2</v>
      </c>
      <c r="AM11" s="38">
        <f t="shared" si="4"/>
        <v>2.2025462962962962E-2</v>
      </c>
      <c r="AN11" s="38" t="s">
        <v>864</v>
      </c>
      <c r="AO11" s="38" t="s">
        <v>1093</v>
      </c>
      <c r="AP11" s="32" t="s">
        <v>1092</v>
      </c>
      <c r="AQ11" s="32" t="s">
        <v>1091</v>
      </c>
      <c r="AR11" s="138" t="s">
        <v>1257</v>
      </c>
      <c r="AS11" s="37" t="s">
        <v>1362</v>
      </c>
    </row>
    <row r="12" spans="2:45" s="3" customFormat="1" ht="12.75" customHeight="1" x14ac:dyDescent="0.2">
      <c r="B12" s="12" t="s">
        <v>75</v>
      </c>
      <c r="C12" s="14" t="s">
        <v>503</v>
      </c>
      <c r="D12" s="14" t="s">
        <v>504</v>
      </c>
      <c r="E12" s="13" t="s">
        <v>505</v>
      </c>
      <c r="F12" s="13" t="s">
        <v>506</v>
      </c>
      <c r="G12" s="13" t="s">
        <v>507</v>
      </c>
      <c r="H12" s="13" t="s">
        <v>508</v>
      </c>
      <c r="I12" s="13" t="s">
        <v>509</v>
      </c>
      <c r="J12" s="13" t="s">
        <v>510</v>
      </c>
      <c r="K12" s="13" t="s">
        <v>384</v>
      </c>
      <c r="L12" s="13" t="s">
        <v>503</v>
      </c>
      <c r="M12" s="14" t="s">
        <v>692</v>
      </c>
      <c r="N12" s="90">
        <v>0.10070601851851851</v>
      </c>
      <c r="O12" s="90">
        <v>0.1002199074074074</v>
      </c>
      <c r="P12" s="91">
        <v>0.10133101851851851</v>
      </c>
      <c r="Q12" s="91">
        <v>0.10100694444444445</v>
      </c>
      <c r="R12" s="91">
        <v>0.10086805555555556</v>
      </c>
      <c r="S12" s="14" t="s">
        <v>853</v>
      </c>
      <c r="T12" s="90" t="s">
        <v>992</v>
      </c>
      <c r="U12" s="90" t="s">
        <v>905</v>
      </c>
      <c r="V12" s="41" t="s">
        <v>1080</v>
      </c>
      <c r="W12" s="40"/>
      <c r="X12" s="41" t="s">
        <v>1132</v>
      </c>
      <c r="Y12" s="42" t="s">
        <v>1356</v>
      </c>
      <c r="Z12" s="43"/>
      <c r="AA12" s="29" t="s">
        <v>511</v>
      </c>
      <c r="AB12" s="30" t="s">
        <v>511</v>
      </c>
      <c r="AC12" s="30" t="s">
        <v>512</v>
      </c>
      <c r="AD12" s="30" t="s">
        <v>513</v>
      </c>
      <c r="AE12" s="30" t="s">
        <v>447</v>
      </c>
      <c r="AF12" s="30" t="s">
        <v>378</v>
      </c>
      <c r="AG12" s="30" t="s">
        <v>504</v>
      </c>
      <c r="AH12" s="30" t="s">
        <v>693</v>
      </c>
      <c r="AI12" s="30" t="s">
        <v>741</v>
      </c>
      <c r="AJ12" s="30" t="s">
        <v>803</v>
      </c>
      <c r="AK12" s="59" t="s">
        <v>512</v>
      </c>
      <c r="AL12" s="44">
        <f t="shared" si="3"/>
        <v>0.10081597222222222</v>
      </c>
      <c r="AM12" s="44">
        <f t="shared" si="4"/>
        <v>0.10085648148148148</v>
      </c>
      <c r="AN12" s="44" t="s">
        <v>384</v>
      </c>
      <c r="AO12" s="44" t="s">
        <v>1096</v>
      </c>
      <c r="AP12" s="32" t="s">
        <v>1095</v>
      </c>
      <c r="AQ12" s="32" t="s">
        <v>1094</v>
      </c>
      <c r="AR12" s="138" t="s">
        <v>1259</v>
      </c>
      <c r="AS12" s="42" t="s">
        <v>1372</v>
      </c>
    </row>
    <row r="13" spans="2:45" s="3" customFormat="1" ht="12.75" customHeight="1" x14ac:dyDescent="0.2">
      <c r="B13" s="12" t="s">
        <v>76</v>
      </c>
      <c r="C13" s="14">
        <v>12.82</v>
      </c>
      <c r="D13" s="14">
        <v>12.81</v>
      </c>
      <c r="E13" s="13">
        <v>12.85</v>
      </c>
      <c r="F13" s="13">
        <v>12.86</v>
      </c>
      <c r="G13" s="13">
        <v>12.74</v>
      </c>
      <c r="H13" s="13">
        <v>12.77</v>
      </c>
      <c r="I13" s="13">
        <v>12.78</v>
      </c>
      <c r="J13" s="13">
        <v>12.83</v>
      </c>
      <c r="K13" s="13">
        <v>12.81</v>
      </c>
      <c r="L13" s="13">
        <v>12.85</v>
      </c>
      <c r="M13" s="13">
        <v>12.82</v>
      </c>
      <c r="N13" s="13">
        <v>12.89</v>
      </c>
      <c r="O13" s="13">
        <v>12.74</v>
      </c>
      <c r="P13" s="32">
        <v>12.84</v>
      </c>
      <c r="Q13" s="32">
        <v>12.87</v>
      </c>
      <c r="R13" s="32">
        <v>12.82</v>
      </c>
      <c r="S13" s="13">
        <v>12.8</v>
      </c>
      <c r="T13" s="13">
        <v>12.81</v>
      </c>
      <c r="U13" s="13">
        <v>12.72</v>
      </c>
      <c r="V13" s="27">
        <v>12.78</v>
      </c>
      <c r="W13" s="26"/>
      <c r="X13" s="27">
        <v>12.74</v>
      </c>
      <c r="Y13" s="28">
        <v>12.72</v>
      </c>
      <c r="Z13" s="19"/>
      <c r="AA13" s="29">
        <f t="shared" ref="AA13:AE14" si="10">SUM(C13:F13)/4</f>
        <v>12.835000000000001</v>
      </c>
      <c r="AB13" s="30">
        <f t="shared" si="10"/>
        <v>12.815</v>
      </c>
      <c r="AC13" s="30">
        <f t="shared" si="10"/>
        <v>12.805</v>
      </c>
      <c r="AD13" s="30">
        <f t="shared" si="10"/>
        <v>12.787500000000001</v>
      </c>
      <c r="AE13" s="30">
        <f t="shared" si="10"/>
        <v>12.78</v>
      </c>
      <c r="AF13" s="30">
        <v>12.797499999999999</v>
      </c>
      <c r="AG13" s="30">
        <f t="shared" ref="AG13:AG25" si="11">SUM(I13:L13)/4</f>
        <v>12.817500000000001</v>
      </c>
      <c r="AH13" s="30">
        <f t="shared" si="6"/>
        <v>12.827500000000001</v>
      </c>
      <c r="AI13" s="30">
        <f t="shared" si="7"/>
        <v>12.842500000000001</v>
      </c>
      <c r="AJ13" s="32">
        <f>(SUM(L13:O13))/4</f>
        <v>12.825000000000001</v>
      </c>
      <c r="AK13" s="87">
        <f t="shared" ref="AK13:AK25" si="12">(SUM(M13:P13))/4</f>
        <v>12.822500000000002</v>
      </c>
      <c r="AL13" s="31">
        <f t="shared" si="3"/>
        <v>12.834999999999999</v>
      </c>
      <c r="AM13" s="31">
        <f t="shared" si="4"/>
        <v>12.817499999999999</v>
      </c>
      <c r="AN13" s="31">
        <f t="shared" si="8"/>
        <v>12.8325</v>
      </c>
      <c r="AO13" s="31">
        <f t="shared" si="8"/>
        <v>12.824999999999999</v>
      </c>
      <c r="AP13" s="32">
        <f t="shared" si="8"/>
        <v>12.7875</v>
      </c>
      <c r="AQ13" s="32">
        <f t="shared" si="9"/>
        <v>12.7775</v>
      </c>
      <c r="AR13" s="138">
        <v>12.76</v>
      </c>
      <c r="AS13" s="28">
        <f t="shared" si="5"/>
        <v>12.746666666666668</v>
      </c>
    </row>
    <row r="14" spans="2:45" s="3" customFormat="1" ht="12.75" customHeight="1" x14ac:dyDescent="0.2">
      <c r="B14" s="12" t="s">
        <v>77</v>
      </c>
      <c r="C14" s="14">
        <v>54.93</v>
      </c>
      <c r="D14" s="14">
        <v>55.37</v>
      </c>
      <c r="E14" s="13">
        <v>55.31</v>
      </c>
      <c r="F14" s="13">
        <v>55.18</v>
      </c>
      <c r="G14" s="13">
        <v>54.94</v>
      </c>
      <c r="H14" s="13">
        <v>55.09</v>
      </c>
      <c r="I14" s="13">
        <v>54.87</v>
      </c>
      <c r="J14" s="13">
        <v>54.93</v>
      </c>
      <c r="K14" s="13">
        <v>55.24</v>
      </c>
      <c r="L14" s="13">
        <v>55.19</v>
      </c>
      <c r="M14" s="14">
        <v>55.25</v>
      </c>
      <c r="N14" s="14">
        <v>55.29</v>
      </c>
      <c r="O14" s="14">
        <v>54.89</v>
      </c>
      <c r="P14" s="32">
        <v>54.94</v>
      </c>
      <c r="Q14" s="32">
        <v>55.42</v>
      </c>
      <c r="R14" s="32">
        <v>55.29</v>
      </c>
      <c r="S14" s="14">
        <v>55</v>
      </c>
      <c r="T14" s="14">
        <v>55.3</v>
      </c>
      <c r="U14" s="14">
        <v>55.11</v>
      </c>
      <c r="V14" s="27">
        <v>55</v>
      </c>
      <c r="W14" s="26"/>
      <c r="X14" s="27">
        <v>54.77</v>
      </c>
      <c r="Y14" s="28">
        <v>54.47</v>
      </c>
      <c r="Z14" s="19"/>
      <c r="AA14" s="29">
        <f t="shared" si="10"/>
        <v>55.197500000000005</v>
      </c>
      <c r="AB14" s="30">
        <f t="shared" si="10"/>
        <v>55.2</v>
      </c>
      <c r="AC14" s="30">
        <f t="shared" si="10"/>
        <v>55.13</v>
      </c>
      <c r="AD14" s="30">
        <f t="shared" si="10"/>
        <v>55.02</v>
      </c>
      <c r="AE14" s="30">
        <f t="shared" si="10"/>
        <v>54.957500000000003</v>
      </c>
      <c r="AF14" s="30">
        <v>55.032499999999999</v>
      </c>
      <c r="AG14" s="30">
        <f t="shared" si="11"/>
        <v>55.057499999999997</v>
      </c>
      <c r="AH14" s="30">
        <f t="shared" si="6"/>
        <v>55.152500000000003</v>
      </c>
      <c r="AI14" s="30">
        <f t="shared" si="7"/>
        <v>55.2425</v>
      </c>
      <c r="AJ14" s="32">
        <f>(SUM(L14:O14))/4</f>
        <v>55.155000000000001</v>
      </c>
      <c r="AK14" s="87">
        <f t="shared" si="12"/>
        <v>55.092500000000001</v>
      </c>
      <c r="AL14" s="31">
        <f t="shared" si="3"/>
        <v>55.135000000000005</v>
      </c>
      <c r="AM14" s="31">
        <f t="shared" si="4"/>
        <v>55.134999999999998</v>
      </c>
      <c r="AN14" s="31">
        <f t="shared" si="8"/>
        <v>55.162500000000001</v>
      </c>
      <c r="AO14" s="31">
        <f t="shared" si="8"/>
        <v>55.252499999999998</v>
      </c>
      <c r="AP14" s="32">
        <f t="shared" si="8"/>
        <v>55.174999999999997</v>
      </c>
      <c r="AQ14" s="32">
        <f t="shared" si="9"/>
        <v>55.102499999999999</v>
      </c>
      <c r="AR14" s="138">
        <v>54.97</v>
      </c>
      <c r="AS14" s="28">
        <f t="shared" si="5"/>
        <v>54.74666666666667</v>
      </c>
    </row>
    <row r="15" spans="2:45" s="3" customFormat="1" ht="12.75" customHeight="1" x14ac:dyDescent="0.2">
      <c r="B15" s="12" t="s">
        <v>78</v>
      </c>
      <c r="C15" s="45"/>
      <c r="D15" s="92"/>
      <c r="E15" s="30" t="s">
        <v>514</v>
      </c>
      <c r="F15" s="30" t="s">
        <v>515</v>
      </c>
      <c r="G15" s="30" t="s">
        <v>516</v>
      </c>
      <c r="H15" s="30" t="s">
        <v>517</v>
      </c>
      <c r="I15" s="30" t="s">
        <v>518</v>
      </c>
      <c r="J15" s="30" t="s">
        <v>519</v>
      </c>
      <c r="K15" s="30" t="s">
        <v>385</v>
      </c>
      <c r="L15" s="30" t="s">
        <v>627</v>
      </c>
      <c r="M15" s="30" t="s">
        <v>697</v>
      </c>
      <c r="N15" s="93">
        <v>6.6800925925925925E-3</v>
      </c>
      <c r="O15" s="93">
        <v>6.5474537037037038E-3</v>
      </c>
      <c r="P15" s="93">
        <v>6.6599537037037035E-3</v>
      </c>
      <c r="Q15" s="93">
        <v>6.587962962962963E-3</v>
      </c>
      <c r="R15" s="93">
        <v>6.5482638888888891E-3</v>
      </c>
      <c r="S15" s="30" t="s">
        <v>856</v>
      </c>
      <c r="T15" s="93" t="s">
        <v>993</v>
      </c>
      <c r="U15" s="93" t="s">
        <v>906</v>
      </c>
      <c r="V15" s="36" t="s">
        <v>1082</v>
      </c>
      <c r="W15" s="35"/>
      <c r="X15" s="36" t="s">
        <v>1133</v>
      </c>
      <c r="Y15" s="37" t="s">
        <v>1357</v>
      </c>
      <c r="Z15" s="19"/>
      <c r="AA15" s="29"/>
      <c r="AB15" s="30"/>
      <c r="AC15" s="30" t="s">
        <v>517</v>
      </c>
      <c r="AD15" s="30" t="s">
        <v>520</v>
      </c>
      <c r="AE15" s="30" t="s">
        <v>448</v>
      </c>
      <c r="AF15" s="30" t="s">
        <v>379</v>
      </c>
      <c r="AG15" s="30" t="s">
        <v>628</v>
      </c>
      <c r="AH15" s="30" t="s">
        <v>698</v>
      </c>
      <c r="AI15" s="30" t="s">
        <v>747</v>
      </c>
      <c r="AJ15" s="30" t="s">
        <v>391</v>
      </c>
      <c r="AK15" s="87" t="s">
        <v>804</v>
      </c>
      <c r="AL15" s="38">
        <f t="shared" si="3"/>
        <v>6.6188657407407403E-3</v>
      </c>
      <c r="AM15" s="38">
        <f t="shared" si="4"/>
        <v>6.5859085648148144E-3</v>
      </c>
      <c r="AN15" s="38" t="s">
        <v>865</v>
      </c>
      <c r="AO15" s="38" t="s">
        <v>1029</v>
      </c>
      <c r="AP15" s="32" t="s">
        <v>1030</v>
      </c>
      <c r="AQ15" s="32" t="s">
        <v>1097</v>
      </c>
      <c r="AR15" s="138" t="s">
        <v>1258</v>
      </c>
      <c r="AS15" s="37" t="s">
        <v>1363</v>
      </c>
    </row>
    <row r="16" spans="2:45" s="3" customFormat="1" ht="12.75" customHeight="1" x14ac:dyDescent="0.2">
      <c r="B16" s="12" t="s">
        <v>79</v>
      </c>
      <c r="C16" s="29">
        <v>1.95</v>
      </c>
      <c r="D16" s="30">
        <v>1.94</v>
      </c>
      <c r="E16" s="30">
        <v>1.94</v>
      </c>
      <c r="F16" s="30">
        <v>1.97</v>
      </c>
      <c r="G16" s="30">
        <v>1.95</v>
      </c>
      <c r="H16" s="30">
        <v>1.95</v>
      </c>
      <c r="I16" s="30">
        <v>1.94</v>
      </c>
      <c r="J16" s="30">
        <v>1.95</v>
      </c>
      <c r="K16" s="30">
        <v>1.96</v>
      </c>
      <c r="L16" s="30">
        <v>1.95</v>
      </c>
      <c r="M16" s="30">
        <v>1.95</v>
      </c>
      <c r="N16" s="30">
        <v>1.95</v>
      </c>
      <c r="O16" s="30">
        <v>1.93</v>
      </c>
      <c r="P16" s="30">
        <v>1.95</v>
      </c>
      <c r="Q16" s="30">
        <v>1.96</v>
      </c>
      <c r="R16" s="30">
        <v>1.94</v>
      </c>
      <c r="S16" s="30">
        <v>1.96</v>
      </c>
      <c r="T16" s="30">
        <v>1.94</v>
      </c>
      <c r="U16" s="30">
        <v>1.93</v>
      </c>
      <c r="V16" s="27">
        <v>1.95</v>
      </c>
      <c r="W16" s="26"/>
      <c r="X16" s="27">
        <v>1.96</v>
      </c>
      <c r="Y16" s="28">
        <v>1.95</v>
      </c>
      <c r="Z16" s="19"/>
      <c r="AA16" s="29">
        <f t="shared" ref="AA16:AA24" si="13">SUM(C16:F16)/4</f>
        <v>1.95</v>
      </c>
      <c r="AB16" s="30">
        <f t="shared" ref="AB16:AB24" si="14">SUM(D16:G16)/4</f>
        <v>1.95</v>
      </c>
      <c r="AC16" s="30">
        <f t="shared" ref="AC16:AC24" si="15">SUM(E16:H16)/4</f>
        <v>1.9525000000000001</v>
      </c>
      <c r="AD16" s="30">
        <f t="shared" ref="AD16:AD24" si="16">SUM(F16:I16)/4</f>
        <v>1.9525000000000001</v>
      </c>
      <c r="AE16" s="30">
        <f t="shared" ref="AE16:AE24" si="17">SUM(G16:J16)/4</f>
        <v>1.9475</v>
      </c>
      <c r="AF16" s="30">
        <v>1.95</v>
      </c>
      <c r="AG16" s="30">
        <f t="shared" si="11"/>
        <v>1.95</v>
      </c>
      <c r="AH16" s="30">
        <f t="shared" si="6"/>
        <v>1.9525000000000001</v>
      </c>
      <c r="AI16" s="30">
        <v>1.95</v>
      </c>
      <c r="AJ16" s="32">
        <f>(SUM(L16:O16))/4</f>
        <v>1.9449999999999998</v>
      </c>
      <c r="AK16" s="87">
        <f t="shared" si="12"/>
        <v>1.9450000000000001</v>
      </c>
      <c r="AL16" s="31">
        <f t="shared" si="3"/>
        <v>1.9475</v>
      </c>
      <c r="AM16" s="31">
        <f t="shared" si="4"/>
        <v>1.9449999999999998</v>
      </c>
      <c r="AN16" s="31">
        <f t="shared" si="8"/>
        <v>1.9524999999999999</v>
      </c>
      <c r="AO16" s="31">
        <f t="shared" si="8"/>
        <v>1.9499999999999997</v>
      </c>
      <c r="AP16" s="32">
        <f t="shared" si="8"/>
        <v>1.9424999999999999</v>
      </c>
      <c r="AQ16" s="32">
        <f t="shared" si="9"/>
        <v>1.9450000000000001</v>
      </c>
      <c r="AR16" s="138">
        <v>1.95</v>
      </c>
      <c r="AS16" s="28">
        <f t="shared" si="5"/>
        <v>1.9533333333333334</v>
      </c>
    </row>
    <row r="17" spans="2:45" s="3" customFormat="1" ht="12.75" customHeight="1" x14ac:dyDescent="0.2">
      <c r="B17" s="12" t="s">
        <v>80</v>
      </c>
      <c r="C17" s="29">
        <v>4.42</v>
      </c>
      <c r="D17" s="30">
        <v>4.42</v>
      </c>
      <c r="E17" s="30">
        <v>4.45</v>
      </c>
      <c r="F17" s="30">
        <v>4.43</v>
      </c>
      <c r="G17" s="30">
        <v>4.47</v>
      </c>
      <c r="H17" s="30">
        <v>4.47</v>
      </c>
      <c r="I17" s="30">
        <v>4.55</v>
      </c>
      <c r="J17" s="30">
        <v>4.55</v>
      </c>
      <c r="K17" s="30">
        <v>4.55</v>
      </c>
      <c r="L17" s="30">
        <v>4.5</v>
      </c>
      <c r="M17" s="30">
        <v>4.55</v>
      </c>
      <c r="N17" s="30">
        <v>4.6100000000000003</v>
      </c>
      <c r="O17" s="30">
        <v>4.58</v>
      </c>
      <c r="P17" s="30">
        <v>4.5999999999999996</v>
      </c>
      <c r="Q17" s="30">
        <v>4.55</v>
      </c>
      <c r="R17" s="30">
        <v>4.6500000000000004</v>
      </c>
      <c r="S17" s="30">
        <v>4.6500000000000004</v>
      </c>
      <c r="T17" s="30">
        <v>4.6500000000000004</v>
      </c>
      <c r="U17" s="30">
        <v>4.6500000000000004</v>
      </c>
      <c r="V17" s="27">
        <v>4.7</v>
      </c>
      <c r="W17" s="26"/>
      <c r="X17" s="27">
        <v>4.66</v>
      </c>
      <c r="Y17" s="28">
        <v>4.5999999999999996</v>
      </c>
      <c r="Z17" s="19"/>
      <c r="AA17" s="29">
        <f t="shared" si="13"/>
        <v>4.43</v>
      </c>
      <c r="AB17" s="30">
        <f t="shared" si="14"/>
        <v>4.4424999999999999</v>
      </c>
      <c r="AC17" s="30">
        <f t="shared" si="15"/>
        <v>4.4549999999999992</v>
      </c>
      <c r="AD17" s="30">
        <f t="shared" si="16"/>
        <v>4.4799999999999995</v>
      </c>
      <c r="AE17" s="30">
        <f t="shared" si="17"/>
        <v>4.51</v>
      </c>
      <c r="AF17" s="30">
        <v>4.53</v>
      </c>
      <c r="AG17" s="30">
        <f t="shared" si="11"/>
        <v>4.5374999999999996</v>
      </c>
      <c r="AH17" s="30">
        <f t="shared" si="6"/>
        <v>4.5374999999999996</v>
      </c>
      <c r="AI17" s="30">
        <v>4.55</v>
      </c>
      <c r="AJ17" s="32">
        <f t="shared" ref="AJ17:AJ25" si="18">(SUM(L17:O17))/4</f>
        <v>4.5600000000000005</v>
      </c>
      <c r="AK17" s="87">
        <f t="shared" si="12"/>
        <v>4.585</v>
      </c>
      <c r="AL17" s="31">
        <f t="shared" si="3"/>
        <v>4.585</v>
      </c>
      <c r="AM17" s="31">
        <f t="shared" si="4"/>
        <v>4.5950000000000006</v>
      </c>
      <c r="AN17" s="31">
        <f t="shared" si="8"/>
        <v>4.6124999999999998</v>
      </c>
      <c r="AO17" s="31">
        <f t="shared" si="8"/>
        <v>4.625</v>
      </c>
      <c r="AP17" s="32">
        <f t="shared" si="8"/>
        <v>4.6500000000000004</v>
      </c>
      <c r="AQ17" s="32">
        <f t="shared" si="9"/>
        <v>4.6625000000000005</v>
      </c>
      <c r="AR17" s="138">
        <v>4.67</v>
      </c>
      <c r="AS17" s="28">
        <f t="shared" si="5"/>
        <v>4.6533333333333333</v>
      </c>
    </row>
    <row r="18" spans="2:45" s="3" customFormat="1" ht="12.75" customHeight="1" x14ac:dyDescent="0.2">
      <c r="B18" s="12" t="s">
        <v>81</v>
      </c>
      <c r="C18" s="29">
        <v>6.87</v>
      </c>
      <c r="D18" s="30">
        <v>6.78</v>
      </c>
      <c r="E18" s="30">
        <v>6.69</v>
      </c>
      <c r="F18" s="30">
        <v>6.71</v>
      </c>
      <c r="G18" s="30">
        <v>6.74</v>
      </c>
      <c r="H18" s="30">
        <v>6.72</v>
      </c>
      <c r="I18" s="30">
        <v>6.75</v>
      </c>
      <c r="J18" s="30">
        <v>6.8</v>
      </c>
      <c r="K18" s="30">
        <v>6.79</v>
      </c>
      <c r="L18" s="30">
        <v>6.77</v>
      </c>
      <c r="M18" s="30">
        <v>6.78</v>
      </c>
      <c r="N18" s="30">
        <v>6.81</v>
      </c>
      <c r="O18" s="30">
        <v>6.81</v>
      </c>
      <c r="P18" s="30">
        <v>6.76</v>
      </c>
      <c r="Q18" s="30">
        <v>6.78</v>
      </c>
      <c r="R18" s="30">
        <v>6.83</v>
      </c>
      <c r="S18" s="30">
        <v>6.79</v>
      </c>
      <c r="T18" s="30">
        <v>6.72</v>
      </c>
      <c r="U18" s="30">
        <v>6.78</v>
      </c>
      <c r="V18" s="27">
        <v>6.84</v>
      </c>
      <c r="W18" s="26"/>
      <c r="X18" s="27">
        <v>6.84</v>
      </c>
      <c r="Y18" s="28">
        <v>6.74</v>
      </c>
      <c r="Z18" s="19"/>
      <c r="AA18" s="29">
        <f t="shared" si="13"/>
        <v>6.7625000000000002</v>
      </c>
      <c r="AB18" s="30">
        <f t="shared" si="14"/>
        <v>6.73</v>
      </c>
      <c r="AC18" s="30">
        <f t="shared" si="15"/>
        <v>6.7149999999999999</v>
      </c>
      <c r="AD18" s="30">
        <f t="shared" si="16"/>
        <v>6.7299999999999995</v>
      </c>
      <c r="AE18" s="30">
        <f t="shared" si="17"/>
        <v>6.7525000000000004</v>
      </c>
      <c r="AF18" s="30">
        <v>6.7649999999999997</v>
      </c>
      <c r="AG18" s="30">
        <f t="shared" si="11"/>
        <v>6.7774999999999999</v>
      </c>
      <c r="AH18" s="30">
        <f t="shared" si="6"/>
        <v>6.7850000000000001</v>
      </c>
      <c r="AI18" s="30">
        <v>6.79</v>
      </c>
      <c r="AJ18" s="32">
        <f t="shared" si="18"/>
        <v>6.7924999999999995</v>
      </c>
      <c r="AK18" s="87">
        <f t="shared" si="12"/>
        <v>6.7899999999999991</v>
      </c>
      <c r="AL18" s="31">
        <f t="shared" si="3"/>
        <v>6.79</v>
      </c>
      <c r="AM18" s="31">
        <f t="shared" si="4"/>
        <v>6.7949999999999999</v>
      </c>
      <c r="AN18" s="31">
        <f t="shared" si="8"/>
        <v>6.7899999999999991</v>
      </c>
      <c r="AO18" s="31">
        <f t="shared" si="8"/>
        <v>6.7799999999999994</v>
      </c>
      <c r="AP18" s="32">
        <f t="shared" si="8"/>
        <v>6.78</v>
      </c>
      <c r="AQ18" s="32">
        <f t="shared" si="9"/>
        <v>6.7824999999999998</v>
      </c>
      <c r="AR18" s="138">
        <v>6.82</v>
      </c>
      <c r="AS18" s="28">
        <f t="shared" si="5"/>
        <v>6.8066666666666675</v>
      </c>
    </row>
    <row r="19" spans="2:45" s="3" customFormat="1" ht="12.75" customHeight="1" x14ac:dyDescent="0.2">
      <c r="B19" s="12" t="s">
        <v>82</v>
      </c>
      <c r="C19" s="29">
        <v>14.29</v>
      </c>
      <c r="D19" s="30">
        <v>14.18</v>
      </c>
      <c r="E19" s="30">
        <v>14.32</v>
      </c>
      <c r="F19" s="30">
        <v>14.39</v>
      </c>
      <c r="G19" s="30">
        <v>14.52</v>
      </c>
      <c r="H19" s="30">
        <v>14.38</v>
      </c>
      <c r="I19" s="30">
        <v>14.28</v>
      </c>
      <c r="J19" s="30">
        <v>14.44</v>
      </c>
      <c r="K19" s="30">
        <v>14.39</v>
      </c>
      <c r="L19" s="30">
        <v>14.35</v>
      </c>
      <c r="M19" s="30">
        <v>14.35</v>
      </c>
      <c r="N19" s="30">
        <v>14.48</v>
      </c>
      <c r="O19" s="30">
        <v>14.5</v>
      </c>
      <c r="P19" s="30">
        <v>14.31</v>
      </c>
      <c r="Q19" s="30">
        <v>14.31</v>
      </c>
      <c r="R19" s="30">
        <v>14.22</v>
      </c>
      <c r="S19" s="30">
        <v>14.34</v>
      </c>
      <c r="T19" s="30">
        <v>14.29</v>
      </c>
      <c r="U19" s="30">
        <v>14.31</v>
      </c>
      <c r="V19" s="27">
        <v>14.36</v>
      </c>
      <c r="W19" s="26"/>
      <c r="X19" s="27">
        <v>14.47</v>
      </c>
      <c r="Y19" s="28">
        <v>14.36</v>
      </c>
      <c r="Z19" s="19"/>
      <c r="AA19" s="29">
        <f t="shared" si="13"/>
        <v>14.295</v>
      </c>
      <c r="AB19" s="30">
        <f t="shared" si="14"/>
        <v>14.352499999999999</v>
      </c>
      <c r="AC19" s="30">
        <f t="shared" si="15"/>
        <v>14.402500000000002</v>
      </c>
      <c r="AD19" s="30">
        <f t="shared" si="16"/>
        <v>14.3925</v>
      </c>
      <c r="AE19" s="30">
        <f t="shared" si="17"/>
        <v>14.404999999999999</v>
      </c>
      <c r="AF19" s="30">
        <v>14.3725</v>
      </c>
      <c r="AG19" s="30">
        <f t="shared" si="11"/>
        <v>14.365</v>
      </c>
      <c r="AH19" s="30">
        <f t="shared" si="6"/>
        <v>14.3825</v>
      </c>
      <c r="AI19" s="30">
        <v>14.39</v>
      </c>
      <c r="AJ19" s="32">
        <f t="shared" si="18"/>
        <v>14.42</v>
      </c>
      <c r="AK19" s="87">
        <f t="shared" si="12"/>
        <v>14.41</v>
      </c>
      <c r="AL19" s="31">
        <f t="shared" si="3"/>
        <v>14.4</v>
      </c>
      <c r="AM19" s="31">
        <f t="shared" si="4"/>
        <v>14.335000000000001</v>
      </c>
      <c r="AN19" s="31">
        <f t="shared" si="8"/>
        <v>14.295000000000002</v>
      </c>
      <c r="AO19" s="31">
        <f t="shared" si="8"/>
        <v>14.290000000000001</v>
      </c>
      <c r="AP19" s="32">
        <f t="shared" si="8"/>
        <v>14.290000000000001</v>
      </c>
      <c r="AQ19" s="32">
        <f t="shared" si="9"/>
        <v>14.324999999999999</v>
      </c>
      <c r="AR19" s="138">
        <v>14.39</v>
      </c>
      <c r="AS19" s="28">
        <f t="shared" si="5"/>
        <v>14.396666666666667</v>
      </c>
    </row>
    <row r="20" spans="2:45" s="3" customFormat="1" ht="12.75" customHeight="1" x14ac:dyDescent="0.2">
      <c r="B20" s="12" t="s">
        <v>83</v>
      </c>
      <c r="C20" s="29">
        <v>18.82</v>
      </c>
      <c r="D20" s="30">
        <v>18.73</v>
      </c>
      <c r="E20" s="30">
        <v>18.5</v>
      </c>
      <c r="F20" s="30">
        <v>18.82</v>
      </c>
      <c r="G20" s="30">
        <v>18.73</v>
      </c>
      <c r="H20" s="30">
        <v>18.68</v>
      </c>
      <c r="I20" s="30">
        <v>18.809999999999999</v>
      </c>
      <c r="J20" s="30">
        <v>18.87</v>
      </c>
      <c r="K20" s="30">
        <v>18.87</v>
      </c>
      <c r="L20" s="30">
        <v>18.690000000000001</v>
      </c>
      <c r="M20" s="30">
        <v>18.8</v>
      </c>
      <c r="N20" s="30">
        <v>18.739999999999998</v>
      </c>
      <c r="O20" s="30">
        <v>18.87</v>
      </c>
      <c r="P20" s="30">
        <v>18.66</v>
      </c>
      <c r="Q20" s="30">
        <v>18.38</v>
      </c>
      <c r="R20" s="30">
        <v>18.29</v>
      </c>
      <c r="S20" s="30">
        <v>18.5</v>
      </c>
      <c r="T20" s="30">
        <v>18.34</v>
      </c>
      <c r="U20" s="30">
        <v>18.600000000000001</v>
      </c>
      <c r="V20" s="27">
        <v>18.38</v>
      </c>
      <c r="W20" s="26"/>
      <c r="X20" s="27">
        <v>18.77</v>
      </c>
      <c r="Y20" s="28">
        <v>18.670000000000002</v>
      </c>
      <c r="Z20" s="19"/>
      <c r="AA20" s="29">
        <f t="shared" si="13"/>
        <v>18.717500000000001</v>
      </c>
      <c r="AB20" s="30">
        <f t="shared" si="14"/>
        <v>18.695</v>
      </c>
      <c r="AC20" s="30">
        <f t="shared" si="15"/>
        <v>18.682499999999997</v>
      </c>
      <c r="AD20" s="30">
        <f t="shared" si="16"/>
        <v>18.759999999999998</v>
      </c>
      <c r="AE20" s="30">
        <f t="shared" si="17"/>
        <v>18.772500000000001</v>
      </c>
      <c r="AF20" s="30">
        <v>18.807500000000001</v>
      </c>
      <c r="AG20" s="30">
        <f t="shared" si="11"/>
        <v>18.809999999999999</v>
      </c>
      <c r="AH20" s="30">
        <f t="shared" si="6"/>
        <v>18.807500000000001</v>
      </c>
      <c r="AI20" s="30">
        <v>18.77</v>
      </c>
      <c r="AJ20" s="32">
        <f t="shared" si="18"/>
        <v>18.775000000000002</v>
      </c>
      <c r="AK20" s="87">
        <f t="shared" si="12"/>
        <v>18.767499999999998</v>
      </c>
      <c r="AL20" s="31">
        <f t="shared" si="3"/>
        <v>18.662499999999998</v>
      </c>
      <c r="AM20" s="31">
        <f t="shared" si="4"/>
        <v>18.549999999999997</v>
      </c>
      <c r="AN20" s="31">
        <f t="shared" si="8"/>
        <v>18.4575</v>
      </c>
      <c r="AO20" s="31">
        <f t="shared" si="8"/>
        <v>18.377500000000001</v>
      </c>
      <c r="AP20" s="32">
        <f t="shared" si="8"/>
        <v>18.432499999999997</v>
      </c>
      <c r="AQ20" s="32">
        <f t="shared" si="9"/>
        <v>18.455000000000002</v>
      </c>
      <c r="AR20" s="138">
        <v>18.55</v>
      </c>
      <c r="AS20" s="28">
        <f t="shared" si="5"/>
        <v>18.606666666666666</v>
      </c>
    </row>
    <row r="21" spans="2:45" s="3" customFormat="1" ht="12.75" customHeight="1" x14ac:dyDescent="0.2">
      <c r="B21" s="12" t="s">
        <v>84</v>
      </c>
      <c r="C21" s="29">
        <v>64.900000000000006</v>
      </c>
      <c r="D21" s="30">
        <v>63.47</v>
      </c>
      <c r="E21" s="30">
        <v>63.4</v>
      </c>
      <c r="F21" s="30">
        <v>63.11</v>
      </c>
      <c r="G21" s="30">
        <v>64.42</v>
      </c>
      <c r="H21" s="30">
        <v>63.17</v>
      </c>
      <c r="I21" s="30">
        <v>63.14</v>
      </c>
      <c r="J21" s="30">
        <v>62.98</v>
      </c>
      <c r="K21" s="30">
        <v>63.21</v>
      </c>
      <c r="L21" s="30">
        <v>62.79</v>
      </c>
      <c r="M21" s="30">
        <v>62.47</v>
      </c>
      <c r="N21" s="30">
        <v>62.94</v>
      </c>
      <c r="O21" s="30">
        <v>63.97</v>
      </c>
      <c r="P21" s="30">
        <v>63.47</v>
      </c>
      <c r="Q21" s="30">
        <v>63.33</v>
      </c>
      <c r="R21" s="30">
        <v>63.25</v>
      </c>
      <c r="S21" s="30">
        <v>63.52</v>
      </c>
      <c r="T21" s="30">
        <v>62.9</v>
      </c>
      <c r="U21" s="30">
        <v>62.26</v>
      </c>
      <c r="V21" s="27">
        <v>63.74</v>
      </c>
      <c r="W21" s="26"/>
      <c r="X21" s="27">
        <v>63.72</v>
      </c>
      <c r="Y21" s="28">
        <v>62.64</v>
      </c>
      <c r="Z21" s="19"/>
      <c r="AA21" s="29">
        <f t="shared" si="13"/>
        <v>63.72</v>
      </c>
      <c r="AB21" s="30">
        <f t="shared" si="14"/>
        <v>63.600000000000009</v>
      </c>
      <c r="AC21" s="30">
        <f t="shared" si="15"/>
        <v>63.525000000000006</v>
      </c>
      <c r="AD21" s="30">
        <f t="shared" si="16"/>
        <v>63.459999999999994</v>
      </c>
      <c r="AE21" s="30">
        <f t="shared" si="17"/>
        <v>63.427500000000002</v>
      </c>
      <c r="AF21" s="30">
        <v>63.125</v>
      </c>
      <c r="AG21" s="30">
        <f t="shared" si="11"/>
        <v>63.03</v>
      </c>
      <c r="AH21" s="30">
        <f t="shared" si="6"/>
        <v>62.862499999999997</v>
      </c>
      <c r="AI21" s="30">
        <v>62.85</v>
      </c>
      <c r="AJ21" s="32">
        <f t="shared" si="18"/>
        <v>63.042499999999997</v>
      </c>
      <c r="AK21" s="87">
        <f t="shared" si="12"/>
        <v>63.212499999999999</v>
      </c>
      <c r="AL21" s="31">
        <f t="shared" si="3"/>
        <v>63.427499999999995</v>
      </c>
      <c r="AM21" s="31">
        <f t="shared" si="4"/>
        <v>63.504999999999995</v>
      </c>
      <c r="AN21" s="31">
        <f t="shared" si="8"/>
        <v>63.392500000000005</v>
      </c>
      <c r="AO21" s="31">
        <f t="shared" si="8"/>
        <v>63.25</v>
      </c>
      <c r="AP21" s="32">
        <f t="shared" si="8"/>
        <v>62.982500000000002</v>
      </c>
      <c r="AQ21" s="32">
        <f t="shared" si="9"/>
        <v>63.105000000000004</v>
      </c>
      <c r="AR21" s="138">
        <v>63.44</v>
      </c>
      <c r="AS21" s="28">
        <f t="shared" si="5"/>
        <v>63.366666666666674</v>
      </c>
    </row>
    <row r="22" spans="2:45" s="3" customFormat="1" ht="12.75" customHeight="1" x14ac:dyDescent="0.2">
      <c r="B22" s="12" t="s">
        <v>85</v>
      </c>
      <c r="C22" s="29">
        <v>67.73</v>
      </c>
      <c r="D22" s="30">
        <v>67.97</v>
      </c>
      <c r="E22" s="30">
        <v>68.17</v>
      </c>
      <c r="F22" s="30">
        <v>70.02</v>
      </c>
      <c r="G22" s="30">
        <v>70.88</v>
      </c>
      <c r="H22" s="30">
        <v>71.08</v>
      </c>
      <c r="I22" s="30">
        <v>71.98</v>
      </c>
      <c r="J22" s="30">
        <v>71.83</v>
      </c>
      <c r="K22" s="30">
        <v>72.8</v>
      </c>
      <c r="L22" s="30">
        <v>72.209999999999994</v>
      </c>
      <c r="M22" s="30">
        <v>71.5</v>
      </c>
      <c r="N22" s="30">
        <v>71.930000000000007</v>
      </c>
      <c r="O22" s="30">
        <v>74.17</v>
      </c>
      <c r="P22" s="30">
        <v>72.64</v>
      </c>
      <c r="Q22" s="30">
        <v>72.2</v>
      </c>
      <c r="R22" s="30">
        <v>72.69</v>
      </c>
      <c r="S22" s="30">
        <v>72.34</v>
      </c>
      <c r="T22" s="30">
        <v>72.37</v>
      </c>
      <c r="U22" s="30">
        <v>72.52</v>
      </c>
      <c r="V22" s="27">
        <v>72.180000000000007</v>
      </c>
      <c r="W22" s="26"/>
      <c r="X22" s="27">
        <v>74.03</v>
      </c>
      <c r="Y22" s="28">
        <v>72.62</v>
      </c>
      <c r="Z22" s="19"/>
      <c r="AA22" s="29">
        <f t="shared" si="13"/>
        <v>68.472499999999997</v>
      </c>
      <c r="AB22" s="30">
        <f t="shared" si="14"/>
        <v>69.259999999999991</v>
      </c>
      <c r="AC22" s="30">
        <f t="shared" si="15"/>
        <v>70.037499999999994</v>
      </c>
      <c r="AD22" s="30">
        <f t="shared" si="16"/>
        <v>70.989999999999995</v>
      </c>
      <c r="AE22" s="30">
        <f t="shared" si="17"/>
        <v>71.442499999999995</v>
      </c>
      <c r="AF22" s="30">
        <v>71.922499999999999</v>
      </c>
      <c r="AG22" s="30">
        <f t="shared" si="11"/>
        <v>72.204999999999998</v>
      </c>
      <c r="AH22" s="30">
        <f t="shared" si="6"/>
        <v>72.084999999999994</v>
      </c>
      <c r="AI22" s="30">
        <f t="shared" si="7"/>
        <v>72.11</v>
      </c>
      <c r="AJ22" s="32">
        <f t="shared" si="18"/>
        <v>72.452500000000001</v>
      </c>
      <c r="AK22" s="87">
        <f t="shared" si="12"/>
        <v>72.56</v>
      </c>
      <c r="AL22" s="31">
        <f t="shared" si="3"/>
        <v>72.734999999999999</v>
      </c>
      <c r="AM22" s="31">
        <f t="shared" si="4"/>
        <v>72.924999999999997</v>
      </c>
      <c r="AN22" s="31">
        <f t="shared" si="8"/>
        <v>72.467500000000001</v>
      </c>
      <c r="AO22" s="31">
        <f t="shared" si="8"/>
        <v>72.400000000000006</v>
      </c>
      <c r="AP22" s="32">
        <f t="shared" si="8"/>
        <v>72.48</v>
      </c>
      <c r="AQ22" s="32">
        <f t="shared" si="9"/>
        <v>72.352500000000006</v>
      </c>
      <c r="AR22" s="138">
        <v>72.94</v>
      </c>
      <c r="AS22" s="28">
        <f t="shared" si="5"/>
        <v>72.943333333333342</v>
      </c>
    </row>
    <row r="23" spans="2:45" s="3" customFormat="1" ht="12.75" customHeight="1" x14ac:dyDescent="0.2">
      <c r="B23" s="12" t="s">
        <v>86</v>
      </c>
      <c r="C23" s="29">
        <v>63.69</v>
      </c>
      <c r="D23" s="30">
        <v>61.56</v>
      </c>
      <c r="E23" s="30">
        <v>62.69</v>
      </c>
      <c r="F23" s="30">
        <v>61.96</v>
      </c>
      <c r="G23" s="30">
        <v>62.63</v>
      </c>
      <c r="H23" s="30">
        <v>61.45</v>
      </c>
      <c r="I23" s="30">
        <v>62.01</v>
      </c>
      <c r="J23" s="30">
        <v>62.34</v>
      </c>
      <c r="K23" s="30">
        <v>62.08</v>
      </c>
      <c r="L23" s="30">
        <v>62.26</v>
      </c>
      <c r="M23" s="30">
        <v>61.36</v>
      </c>
      <c r="N23" s="30">
        <v>61.12</v>
      </c>
      <c r="O23" s="30">
        <v>62.75</v>
      </c>
      <c r="P23" s="30">
        <v>62.6</v>
      </c>
      <c r="Q23" s="30">
        <v>63.34</v>
      </c>
      <c r="R23" s="30">
        <v>63.86</v>
      </c>
      <c r="S23" s="30">
        <v>63.54</v>
      </c>
      <c r="T23" s="30">
        <v>63.92</v>
      </c>
      <c r="U23" s="30">
        <v>62.42</v>
      </c>
      <c r="V23" s="27">
        <v>63.68</v>
      </c>
      <c r="W23" s="26"/>
      <c r="X23" s="27">
        <v>63.25</v>
      </c>
      <c r="Y23" s="28">
        <v>62.88</v>
      </c>
      <c r="Z23" s="19"/>
      <c r="AA23" s="29">
        <f t="shared" si="13"/>
        <v>62.475000000000001</v>
      </c>
      <c r="AB23" s="30">
        <f t="shared" si="14"/>
        <v>62.21</v>
      </c>
      <c r="AC23" s="30">
        <f t="shared" si="15"/>
        <v>62.182500000000005</v>
      </c>
      <c r="AD23" s="30">
        <f t="shared" si="16"/>
        <v>62.012500000000003</v>
      </c>
      <c r="AE23" s="30">
        <f t="shared" si="17"/>
        <v>62.107500000000002</v>
      </c>
      <c r="AF23" s="30">
        <v>61.97</v>
      </c>
      <c r="AG23" s="30">
        <f t="shared" si="11"/>
        <v>62.172499999999999</v>
      </c>
      <c r="AH23" s="30">
        <f t="shared" si="6"/>
        <v>62.010000000000005</v>
      </c>
      <c r="AI23" s="30">
        <v>61.7</v>
      </c>
      <c r="AJ23" s="32">
        <f t="shared" si="18"/>
        <v>61.872500000000002</v>
      </c>
      <c r="AK23" s="87">
        <f t="shared" si="12"/>
        <v>61.957499999999996</v>
      </c>
      <c r="AL23" s="31">
        <f t="shared" si="3"/>
        <v>62.452500000000001</v>
      </c>
      <c r="AM23" s="31">
        <f t="shared" si="4"/>
        <v>63.137500000000003</v>
      </c>
      <c r="AN23" s="31">
        <f t="shared" si="8"/>
        <v>63.335000000000001</v>
      </c>
      <c r="AO23" s="31">
        <f t="shared" si="8"/>
        <v>63.665000000000006</v>
      </c>
      <c r="AP23" s="32">
        <f t="shared" si="8"/>
        <v>63.435000000000002</v>
      </c>
      <c r="AQ23" s="32">
        <f t="shared" si="9"/>
        <v>63.39</v>
      </c>
      <c r="AR23" s="138">
        <v>63.4</v>
      </c>
      <c r="AS23" s="28">
        <f t="shared" si="5"/>
        <v>63.27</v>
      </c>
    </row>
    <row r="24" spans="2:45" s="3" customFormat="1" ht="12.75" customHeight="1" x14ac:dyDescent="0.2">
      <c r="B24" s="47" t="s">
        <v>1280</v>
      </c>
      <c r="C24" s="48">
        <v>6227</v>
      </c>
      <c r="D24" s="49">
        <v>6056</v>
      </c>
      <c r="E24" s="49">
        <v>6051</v>
      </c>
      <c r="F24" s="49">
        <v>6152</v>
      </c>
      <c r="G24" s="49">
        <v>6169</v>
      </c>
      <c r="H24" s="49">
        <v>6196</v>
      </c>
      <c r="I24" s="49">
        <v>6227</v>
      </c>
      <c r="J24" s="49">
        <v>6219</v>
      </c>
      <c r="K24" s="49">
        <v>6311</v>
      </c>
      <c r="L24" s="49">
        <v>6119</v>
      </c>
      <c r="M24" s="49">
        <v>6098</v>
      </c>
      <c r="N24" s="49">
        <v>6194</v>
      </c>
      <c r="O24" s="49">
        <v>6345</v>
      </c>
      <c r="P24" s="49">
        <v>6221</v>
      </c>
      <c r="Q24" s="49">
        <v>6270</v>
      </c>
      <c r="R24" s="49">
        <v>6332</v>
      </c>
      <c r="S24" s="49">
        <v>6328</v>
      </c>
      <c r="T24" s="49">
        <v>6330</v>
      </c>
      <c r="U24" s="49">
        <v>6225</v>
      </c>
      <c r="V24" s="52">
        <v>6238</v>
      </c>
      <c r="W24" s="51"/>
      <c r="X24" s="52">
        <v>6318</v>
      </c>
      <c r="Y24" s="53">
        <v>6233</v>
      </c>
      <c r="Z24" s="19"/>
      <c r="AA24" s="48">
        <f t="shared" si="13"/>
        <v>6121.5</v>
      </c>
      <c r="AB24" s="49">
        <f t="shared" si="14"/>
        <v>6107</v>
      </c>
      <c r="AC24" s="49">
        <f t="shared" si="15"/>
        <v>6142</v>
      </c>
      <c r="AD24" s="49">
        <f t="shared" si="16"/>
        <v>6186</v>
      </c>
      <c r="AE24" s="49">
        <f t="shared" si="17"/>
        <v>6202.75</v>
      </c>
      <c r="AF24" s="49">
        <v>6238.25</v>
      </c>
      <c r="AG24" s="49">
        <f t="shared" si="11"/>
        <v>6219</v>
      </c>
      <c r="AH24" s="49">
        <f t="shared" si="6"/>
        <v>6186.75</v>
      </c>
      <c r="AI24" s="49">
        <v>6180</v>
      </c>
      <c r="AJ24" s="49">
        <f t="shared" si="18"/>
        <v>6189</v>
      </c>
      <c r="AK24" s="94">
        <f t="shared" si="12"/>
        <v>6214.5</v>
      </c>
      <c r="AL24" s="55">
        <f t="shared" si="3"/>
        <v>6257.5</v>
      </c>
      <c r="AM24" s="55">
        <f t="shared" si="4"/>
        <v>6292</v>
      </c>
      <c r="AN24" s="55">
        <f t="shared" si="8"/>
        <v>6287.75</v>
      </c>
      <c r="AO24" s="55">
        <f t="shared" si="8"/>
        <v>6315</v>
      </c>
      <c r="AP24" s="56">
        <f t="shared" si="8"/>
        <v>6303.75</v>
      </c>
      <c r="AQ24" s="56">
        <f t="shared" si="9"/>
        <v>6280.25</v>
      </c>
      <c r="AR24" s="141">
        <v>6278</v>
      </c>
      <c r="AS24" s="53">
        <f t="shared" si="5"/>
        <v>6263</v>
      </c>
    </row>
    <row r="25" spans="2:45" s="3" customFormat="1" ht="12.75" customHeight="1" x14ac:dyDescent="0.2">
      <c r="B25" s="58" t="s">
        <v>87</v>
      </c>
      <c r="C25" s="29"/>
      <c r="D25" s="30"/>
      <c r="E25" s="30">
        <v>43.55</v>
      </c>
      <c r="F25" s="30">
        <v>43.75</v>
      </c>
      <c r="G25" s="30">
        <v>43.13</v>
      </c>
      <c r="H25" s="30">
        <v>43.58</v>
      </c>
      <c r="I25" s="30">
        <v>43.84</v>
      </c>
      <c r="J25" s="30">
        <v>43.46</v>
      </c>
      <c r="K25" s="30">
        <v>43.26</v>
      </c>
      <c r="L25" s="30">
        <v>43.6</v>
      </c>
      <c r="M25" s="30">
        <v>43.63</v>
      </c>
      <c r="N25" s="30">
        <v>43.44</v>
      </c>
      <c r="O25" s="30">
        <v>43.21</v>
      </c>
      <c r="P25" s="30">
        <v>43.21</v>
      </c>
      <c r="Q25" s="30">
        <v>43.22</v>
      </c>
      <c r="R25" s="30">
        <v>43.1</v>
      </c>
      <c r="S25" s="30">
        <v>43.21</v>
      </c>
      <c r="T25" s="30">
        <v>43.84</v>
      </c>
      <c r="U25" s="30">
        <v>43.64</v>
      </c>
      <c r="V25" s="60">
        <v>43.44</v>
      </c>
      <c r="W25" s="59"/>
      <c r="X25" s="60">
        <v>43.44</v>
      </c>
      <c r="Y25" s="33">
        <v>43.34</v>
      </c>
      <c r="Z25" s="19"/>
      <c r="AA25" s="29"/>
      <c r="AB25" s="30"/>
      <c r="AC25" s="30">
        <f>SUM(E25:H25)/4</f>
        <v>43.502499999999998</v>
      </c>
      <c r="AD25" s="30">
        <f>SUM(F25:I25)/4</f>
        <v>43.574999999999996</v>
      </c>
      <c r="AE25" s="30">
        <f>SUM(G25:J25)/4</f>
        <v>43.502500000000005</v>
      </c>
      <c r="AF25" s="30">
        <f>SUM(H25:K25)/4</f>
        <v>43.534999999999997</v>
      </c>
      <c r="AG25" s="30">
        <f t="shared" si="11"/>
        <v>43.54</v>
      </c>
      <c r="AH25" s="30">
        <f t="shared" si="6"/>
        <v>43.487499999999997</v>
      </c>
      <c r="AI25" s="30">
        <f t="shared" si="7"/>
        <v>43.482500000000002</v>
      </c>
      <c r="AJ25" s="30">
        <f t="shared" si="18"/>
        <v>43.470000000000006</v>
      </c>
      <c r="AK25" s="87">
        <f t="shared" si="12"/>
        <v>43.372500000000002</v>
      </c>
      <c r="AL25" s="31">
        <f t="shared" si="3"/>
        <v>43.27</v>
      </c>
      <c r="AM25" s="31">
        <f t="shared" si="4"/>
        <v>43.184999999999995</v>
      </c>
      <c r="AN25" s="31">
        <f t="shared" si="8"/>
        <v>43.185000000000002</v>
      </c>
      <c r="AO25" s="31">
        <f t="shared" si="8"/>
        <v>43.342500000000001</v>
      </c>
      <c r="AP25" s="32">
        <f t="shared" si="8"/>
        <v>43.447500000000005</v>
      </c>
      <c r="AQ25" s="32">
        <f t="shared" si="9"/>
        <v>43.532499999999999</v>
      </c>
      <c r="AR25" s="138">
        <v>43.51</v>
      </c>
      <c r="AS25" s="33">
        <f t="shared" si="5"/>
        <v>43.406666666666666</v>
      </c>
    </row>
    <row r="26" spans="2:45" s="3" customFormat="1" ht="12.75" customHeight="1" thickBot="1" x14ac:dyDescent="0.25">
      <c r="B26" s="61" t="s">
        <v>88</v>
      </c>
      <c r="C26" s="62"/>
      <c r="D26" s="62"/>
      <c r="E26" s="63" t="s">
        <v>521</v>
      </c>
      <c r="F26" s="63" t="s">
        <v>522</v>
      </c>
      <c r="G26" s="63" t="s">
        <v>523</v>
      </c>
      <c r="H26" s="63" t="s">
        <v>524</v>
      </c>
      <c r="I26" s="63" t="s">
        <v>525</v>
      </c>
      <c r="J26" s="63" t="s">
        <v>526</v>
      </c>
      <c r="K26" s="63" t="s">
        <v>599</v>
      </c>
      <c r="L26" s="63" t="s">
        <v>211</v>
      </c>
      <c r="M26" s="64" t="s">
        <v>703</v>
      </c>
      <c r="N26" s="65" t="s">
        <v>908</v>
      </c>
      <c r="O26" s="65">
        <v>2.4138888888888886E-3</v>
      </c>
      <c r="P26" s="65">
        <v>2.4361111111111111E-3</v>
      </c>
      <c r="Q26" s="65">
        <v>2.4266203703703702E-3</v>
      </c>
      <c r="R26" s="65">
        <v>2.417939814814815E-3</v>
      </c>
      <c r="S26" s="64" t="s">
        <v>859</v>
      </c>
      <c r="T26" s="65" t="s">
        <v>1020</v>
      </c>
      <c r="U26" s="65" t="s">
        <v>907</v>
      </c>
      <c r="V26" s="67" t="s">
        <v>1085</v>
      </c>
      <c r="W26" s="66"/>
      <c r="X26" s="67" t="s">
        <v>1134</v>
      </c>
      <c r="Y26" s="68" t="s">
        <v>1358</v>
      </c>
      <c r="Z26" s="19"/>
      <c r="AA26" s="69"/>
      <c r="AB26" s="64"/>
      <c r="AC26" s="64" t="s">
        <v>524</v>
      </c>
      <c r="AD26" s="64" t="s">
        <v>527</v>
      </c>
      <c r="AE26" s="64" t="s">
        <v>449</v>
      </c>
      <c r="AF26" s="64" t="s">
        <v>524</v>
      </c>
      <c r="AG26" s="64" t="s">
        <v>213</v>
      </c>
      <c r="AH26" s="64" t="s">
        <v>704</v>
      </c>
      <c r="AI26" s="64" t="s">
        <v>743</v>
      </c>
      <c r="AJ26" s="64" t="s">
        <v>794</v>
      </c>
      <c r="AK26" s="70" t="s">
        <v>799</v>
      </c>
      <c r="AL26" s="71" t="s">
        <v>1024</v>
      </c>
      <c r="AM26" s="71">
        <f t="shared" si="4"/>
        <v>2.4236400462962966E-3</v>
      </c>
      <c r="AN26" s="71" t="s">
        <v>866</v>
      </c>
      <c r="AO26" s="71" t="s">
        <v>1022</v>
      </c>
      <c r="AP26" s="65" t="s">
        <v>1023</v>
      </c>
      <c r="AQ26" s="65" t="s">
        <v>1098</v>
      </c>
      <c r="AR26" s="67" t="s">
        <v>1149</v>
      </c>
      <c r="AS26" s="68" t="s">
        <v>1364</v>
      </c>
    </row>
    <row r="27" spans="2:45" ht="13.5" thickTop="1" x14ac:dyDescent="0.2"/>
  </sheetData>
  <mergeCells count="2">
    <mergeCell ref="B2:Y2"/>
    <mergeCell ref="AA2:AS2"/>
  </mergeCells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/>
  <dimension ref="B1:AS27"/>
  <sheetViews>
    <sheetView workbookViewId="0">
      <pane xSplit="2" ySplit="2" topLeftCell="T3" activePane="bottomRight" state="frozen"/>
      <selection pane="topRight" activeCell="C1" sqref="C1"/>
      <selection pane="bottomLeft" activeCell="A3" sqref="A3"/>
      <selection pane="bottomRight" activeCell="AF36" sqref="AF36"/>
    </sheetView>
  </sheetViews>
  <sheetFormatPr defaultColWidth="9.140625" defaultRowHeight="12.75" x14ac:dyDescent="0.2"/>
  <cols>
    <col min="1" max="1" width="3.7109375" style="1" customWidth="1"/>
    <col min="2" max="2" width="6.85546875" style="1" customWidth="1"/>
    <col min="3" max="25" width="9.140625" style="1"/>
    <col min="26" max="26" width="3.85546875" style="1" customWidth="1"/>
    <col min="27" max="28" width="9.7109375" style="1" customWidth="1"/>
    <col min="29" max="29" width="10.5703125" style="1" customWidth="1"/>
    <col min="30" max="30" width="9.7109375" style="1" customWidth="1"/>
    <col min="31" max="31" width="10.85546875" style="1" customWidth="1"/>
    <col min="32" max="32" width="10.5703125" style="1" customWidth="1"/>
    <col min="33" max="33" width="10.42578125" style="1" customWidth="1"/>
    <col min="34" max="34" width="9.140625" style="1"/>
    <col min="35" max="35" width="10.42578125" style="1" customWidth="1"/>
    <col min="36" max="45" width="9.140625" style="1"/>
    <col min="46" max="46" width="6.140625" style="1" customWidth="1"/>
    <col min="47" max="16384" width="9.140625" style="1"/>
  </cols>
  <sheetData>
    <row r="1" spans="2:45" ht="13.5" thickBot="1" x14ac:dyDescent="0.25"/>
    <row r="2" spans="2:45" s="3" customFormat="1" ht="17.25" customHeight="1" thickBot="1" x14ac:dyDescent="0.25">
      <c r="B2" s="145" t="s">
        <v>1365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7"/>
      <c r="AA2" s="145" t="s">
        <v>1279</v>
      </c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7"/>
    </row>
    <row r="3" spans="2:45" ht="13.5" thickBot="1" x14ac:dyDescent="0.25"/>
    <row r="4" spans="2:45" s="3" customFormat="1" ht="22.5" customHeight="1" thickTop="1" thickBot="1" x14ac:dyDescent="0.25">
      <c r="B4" s="4" t="s">
        <v>72</v>
      </c>
      <c r="C4" s="5">
        <v>2000</v>
      </c>
      <c r="D4" s="5">
        <v>2001</v>
      </c>
      <c r="E4" s="5">
        <v>2002</v>
      </c>
      <c r="F4" s="5">
        <v>2003</v>
      </c>
      <c r="G4" s="5">
        <v>2004</v>
      </c>
      <c r="H4" s="5">
        <v>2005</v>
      </c>
      <c r="I4" s="5">
        <v>2006</v>
      </c>
      <c r="J4" s="5">
        <v>2007</v>
      </c>
      <c r="K4" s="5">
        <v>2008</v>
      </c>
      <c r="L4" s="5">
        <v>2009</v>
      </c>
      <c r="M4" s="5">
        <v>2010</v>
      </c>
      <c r="N4" s="5">
        <v>2011</v>
      </c>
      <c r="O4" s="5">
        <v>2012</v>
      </c>
      <c r="P4" s="6">
        <v>2013</v>
      </c>
      <c r="Q4" s="10">
        <v>2014</v>
      </c>
      <c r="R4" s="10">
        <v>2015</v>
      </c>
      <c r="S4" s="5">
        <v>2016</v>
      </c>
      <c r="T4" s="5">
        <v>2017</v>
      </c>
      <c r="U4" s="5">
        <v>2018</v>
      </c>
      <c r="V4" s="6">
        <v>2019</v>
      </c>
      <c r="W4" s="6">
        <v>2020</v>
      </c>
      <c r="X4" s="7">
        <v>2021</v>
      </c>
      <c r="Y4" s="8">
        <v>2022</v>
      </c>
      <c r="AA4" s="96" t="s">
        <v>452</v>
      </c>
      <c r="AB4" s="78" t="s">
        <v>453</v>
      </c>
      <c r="AC4" s="78" t="s">
        <v>454</v>
      </c>
      <c r="AD4" s="78" t="s">
        <v>455</v>
      </c>
      <c r="AE4" s="78" t="s">
        <v>456</v>
      </c>
      <c r="AF4" s="78" t="s">
        <v>351</v>
      </c>
      <c r="AG4" s="78" t="s">
        <v>564</v>
      </c>
      <c r="AH4" s="78" t="s">
        <v>633</v>
      </c>
      <c r="AI4" s="78" t="s">
        <v>706</v>
      </c>
      <c r="AJ4" s="78" t="s">
        <v>748</v>
      </c>
      <c r="AK4" s="98" t="s">
        <v>749</v>
      </c>
      <c r="AL4" s="98" t="s">
        <v>815</v>
      </c>
      <c r="AM4" s="98" t="s">
        <v>816</v>
      </c>
      <c r="AN4" s="98" t="s">
        <v>833</v>
      </c>
      <c r="AO4" s="98" t="s">
        <v>880</v>
      </c>
      <c r="AP4" s="98" t="s">
        <v>881</v>
      </c>
      <c r="AQ4" s="98" t="s">
        <v>1031</v>
      </c>
      <c r="AR4" s="144" t="s">
        <v>1127</v>
      </c>
      <c r="AS4" s="121" t="s">
        <v>1290</v>
      </c>
    </row>
    <row r="5" spans="2:45" s="3" customFormat="1" ht="12.75" customHeight="1" thickTop="1" x14ac:dyDescent="0.2">
      <c r="B5" s="12">
        <v>100</v>
      </c>
      <c r="C5" s="14">
        <v>11.21</v>
      </c>
      <c r="D5" s="14">
        <v>11.22</v>
      </c>
      <c r="E5" s="13">
        <v>11.2</v>
      </c>
      <c r="F5" s="13">
        <v>11.21</v>
      </c>
      <c r="G5" s="14">
        <v>11.21</v>
      </c>
      <c r="H5" s="14">
        <v>11.28</v>
      </c>
      <c r="I5" s="14">
        <v>11.3</v>
      </c>
      <c r="J5" s="14">
        <v>11.22</v>
      </c>
      <c r="K5" s="14">
        <v>11.24</v>
      </c>
      <c r="L5" s="14">
        <v>11.29</v>
      </c>
      <c r="M5" s="14">
        <v>11.24</v>
      </c>
      <c r="N5" s="13">
        <v>11.2</v>
      </c>
      <c r="O5" s="14">
        <v>11.18</v>
      </c>
      <c r="P5" s="21">
        <v>11.23</v>
      </c>
      <c r="Q5" s="100">
        <v>11.2</v>
      </c>
      <c r="R5" s="100">
        <v>11.11</v>
      </c>
      <c r="S5" s="14">
        <v>11.14</v>
      </c>
      <c r="T5" s="13">
        <v>11.14</v>
      </c>
      <c r="U5" s="14">
        <v>11.11</v>
      </c>
      <c r="V5" s="101">
        <v>11.13</v>
      </c>
      <c r="W5" s="21"/>
      <c r="X5" s="137">
        <v>11.14</v>
      </c>
      <c r="Y5" s="24">
        <v>11.06</v>
      </c>
      <c r="Z5" s="19"/>
      <c r="AA5" s="85">
        <f t="shared" ref="AA5:AE7" si="0">SUM(C5:F5)/4</f>
        <v>11.209999999999999</v>
      </c>
      <c r="AB5" s="32">
        <f t="shared" si="0"/>
        <v>11.21</v>
      </c>
      <c r="AC5" s="32">
        <f t="shared" si="0"/>
        <v>11.225000000000001</v>
      </c>
      <c r="AD5" s="32">
        <f t="shared" si="0"/>
        <v>11.25</v>
      </c>
      <c r="AE5" s="32">
        <f t="shared" si="0"/>
        <v>11.252500000000001</v>
      </c>
      <c r="AF5" s="32">
        <v>11.26</v>
      </c>
      <c r="AG5" s="32">
        <f t="shared" ref="AG5:AM5" si="1">SUM(I5:L5)/4</f>
        <v>11.262500000000001</v>
      </c>
      <c r="AH5" s="32">
        <f t="shared" si="1"/>
        <v>11.2475</v>
      </c>
      <c r="AI5" s="32">
        <f t="shared" si="1"/>
        <v>11.2425</v>
      </c>
      <c r="AJ5" s="32">
        <f t="shared" si="1"/>
        <v>11.227500000000001</v>
      </c>
      <c r="AK5" s="102">
        <f t="shared" si="1"/>
        <v>11.212499999999999</v>
      </c>
      <c r="AL5" s="102">
        <f t="shared" si="1"/>
        <v>11.202500000000001</v>
      </c>
      <c r="AM5" s="102">
        <f t="shared" si="1"/>
        <v>11.18</v>
      </c>
      <c r="AN5" s="102">
        <f t="shared" ref="AN5:AP6" si="2">SUM(P5:S5)/4</f>
        <v>11.17</v>
      </c>
      <c r="AO5" s="102">
        <f t="shared" si="2"/>
        <v>11.147500000000001</v>
      </c>
      <c r="AP5" s="102">
        <f t="shared" si="2"/>
        <v>11.125</v>
      </c>
      <c r="AQ5" s="122">
        <v>11.13</v>
      </c>
      <c r="AR5" s="122">
        <v>11.14</v>
      </c>
      <c r="AS5" s="24">
        <f>(V5+X5+Y5)/3</f>
        <v>11.110000000000001</v>
      </c>
    </row>
    <row r="6" spans="2:45" s="3" customFormat="1" ht="12.75" customHeight="1" x14ac:dyDescent="0.2">
      <c r="B6" s="12">
        <v>200</v>
      </c>
      <c r="C6" s="14">
        <v>22.76</v>
      </c>
      <c r="D6" s="13">
        <v>22.83</v>
      </c>
      <c r="E6" s="13">
        <v>22.9</v>
      </c>
      <c r="F6" s="13">
        <v>22.84</v>
      </c>
      <c r="G6" s="13">
        <v>22.85</v>
      </c>
      <c r="H6" s="13">
        <v>22.94</v>
      </c>
      <c r="I6" s="13">
        <v>22.94</v>
      </c>
      <c r="J6" s="13">
        <v>22.95</v>
      </c>
      <c r="K6" s="13">
        <v>22.74</v>
      </c>
      <c r="L6" s="13">
        <v>23.03</v>
      </c>
      <c r="M6" s="13">
        <v>23.03</v>
      </c>
      <c r="N6" s="13">
        <v>22.9</v>
      </c>
      <c r="O6" s="13">
        <v>22.71</v>
      </c>
      <c r="P6" s="32">
        <v>22.89</v>
      </c>
      <c r="Q6" s="103">
        <v>22.87</v>
      </c>
      <c r="R6" s="103">
        <v>22.85</v>
      </c>
      <c r="S6" s="13">
        <v>22.67</v>
      </c>
      <c r="T6" s="13">
        <v>22.81</v>
      </c>
      <c r="U6" s="13">
        <v>22.73</v>
      </c>
      <c r="V6" s="104">
        <v>22.78</v>
      </c>
      <c r="W6" s="32"/>
      <c r="X6" s="138">
        <v>22.62</v>
      </c>
      <c r="Y6" s="33">
        <v>22.55</v>
      </c>
      <c r="Z6" s="19"/>
      <c r="AA6" s="29">
        <f t="shared" si="0"/>
        <v>22.832500000000003</v>
      </c>
      <c r="AB6" s="30">
        <f t="shared" si="0"/>
        <v>22.854999999999997</v>
      </c>
      <c r="AC6" s="30">
        <f t="shared" si="0"/>
        <v>22.8825</v>
      </c>
      <c r="AD6" s="30">
        <f t="shared" si="0"/>
        <v>22.892499999999998</v>
      </c>
      <c r="AE6" s="30">
        <f t="shared" si="0"/>
        <v>22.92</v>
      </c>
      <c r="AF6" s="30">
        <v>22.892499999999998</v>
      </c>
      <c r="AG6" s="30">
        <f>SUM(I6:L6)/4</f>
        <v>22.914999999999999</v>
      </c>
      <c r="AH6" s="30">
        <f>SUM(J6:M6)/4</f>
        <v>22.9375</v>
      </c>
      <c r="AI6" s="30">
        <f>SUM(K6:N6)/4</f>
        <v>22.924999999999997</v>
      </c>
      <c r="AJ6" s="30">
        <f>SUM(L6:O6)/4</f>
        <v>22.917500000000004</v>
      </c>
      <c r="AK6" s="31">
        <f>SUM(M6:P6)/4</f>
        <v>22.8825</v>
      </c>
      <c r="AL6" s="31">
        <f t="shared" ref="AL6:AL26" si="3">SUM(N6:Q6)/4</f>
        <v>22.842500000000001</v>
      </c>
      <c r="AM6" s="31">
        <f t="shared" ref="AM6:AM26" si="4">SUM(O6:R6)/4</f>
        <v>22.83</v>
      </c>
      <c r="AN6" s="31">
        <f t="shared" si="2"/>
        <v>22.820000000000004</v>
      </c>
      <c r="AO6" s="31">
        <f t="shared" si="2"/>
        <v>22.8</v>
      </c>
      <c r="AP6" s="31">
        <f t="shared" si="2"/>
        <v>22.765000000000001</v>
      </c>
      <c r="AQ6" s="123">
        <v>22.75</v>
      </c>
      <c r="AR6" s="123">
        <v>22.72</v>
      </c>
      <c r="AS6" s="33">
        <f t="shared" ref="AS6:AS25" si="5">(V6+X6+Y6)/3</f>
        <v>22.650000000000002</v>
      </c>
    </row>
    <row r="7" spans="2:45" s="3" customFormat="1" ht="12.75" customHeight="1" x14ac:dyDescent="0.2">
      <c r="B7" s="12">
        <v>400</v>
      </c>
      <c r="C7" s="14">
        <v>51.05</v>
      </c>
      <c r="D7" s="13">
        <v>51.4</v>
      </c>
      <c r="E7" s="13">
        <v>51.48</v>
      </c>
      <c r="F7" s="13">
        <v>51.41</v>
      </c>
      <c r="G7" s="14">
        <v>50.93</v>
      </c>
      <c r="H7" s="13">
        <v>51.3</v>
      </c>
      <c r="I7" s="13">
        <v>51.23</v>
      </c>
      <c r="J7" s="13">
        <v>51.42</v>
      </c>
      <c r="K7" s="13">
        <v>51.41</v>
      </c>
      <c r="L7" s="13">
        <v>51.53</v>
      </c>
      <c r="M7" s="14">
        <v>51.65</v>
      </c>
      <c r="N7" s="14">
        <v>51.58</v>
      </c>
      <c r="O7" s="14">
        <v>51.28</v>
      </c>
      <c r="P7" s="32">
        <v>51.62</v>
      </c>
      <c r="Q7" s="103">
        <v>51.62</v>
      </c>
      <c r="R7" s="103">
        <v>51.39</v>
      </c>
      <c r="S7" s="14">
        <v>51.43</v>
      </c>
      <c r="T7" s="14">
        <v>51.57</v>
      </c>
      <c r="U7" s="14">
        <v>51.22</v>
      </c>
      <c r="V7" s="104">
        <v>51.34</v>
      </c>
      <c r="W7" s="32"/>
      <c r="X7" s="138">
        <v>50.96</v>
      </c>
      <c r="Y7" s="33">
        <v>51.13</v>
      </c>
      <c r="Z7" s="19"/>
      <c r="AA7" s="29">
        <f t="shared" si="0"/>
        <v>51.334999999999994</v>
      </c>
      <c r="AB7" s="30">
        <f t="shared" si="0"/>
        <v>51.305</v>
      </c>
      <c r="AC7" s="30">
        <f t="shared" si="0"/>
        <v>51.28</v>
      </c>
      <c r="AD7" s="30">
        <f t="shared" si="0"/>
        <v>51.217499999999994</v>
      </c>
      <c r="AE7" s="30">
        <f t="shared" si="0"/>
        <v>51.22</v>
      </c>
      <c r="AF7" s="30">
        <v>51.34</v>
      </c>
      <c r="AG7" s="30">
        <f>SUM(I7:L7)/4</f>
        <v>51.397500000000001</v>
      </c>
      <c r="AH7" s="30">
        <f t="shared" ref="AH7:AH25" si="6">SUM(J7:M7)/4</f>
        <v>51.502500000000005</v>
      </c>
      <c r="AI7" s="30">
        <f t="shared" ref="AI7:AK25" si="7">SUM(K7:N7)/4</f>
        <v>51.542500000000004</v>
      </c>
      <c r="AJ7" s="30">
        <f t="shared" si="7"/>
        <v>51.51</v>
      </c>
      <c r="AK7" s="31">
        <f t="shared" si="7"/>
        <v>51.532499999999999</v>
      </c>
      <c r="AL7" s="31">
        <f t="shared" si="3"/>
        <v>51.524999999999999</v>
      </c>
      <c r="AM7" s="31">
        <f t="shared" si="4"/>
        <v>51.477500000000006</v>
      </c>
      <c r="AN7" s="31">
        <f t="shared" ref="AN7:AQ25" si="8">SUM(P7:S7)/4</f>
        <v>51.515000000000001</v>
      </c>
      <c r="AO7" s="31">
        <f t="shared" si="8"/>
        <v>51.502499999999998</v>
      </c>
      <c r="AP7" s="31">
        <f t="shared" si="8"/>
        <v>51.402499999999996</v>
      </c>
      <c r="AQ7" s="123">
        <v>51.39</v>
      </c>
      <c r="AR7" s="123">
        <v>51.21</v>
      </c>
      <c r="AS7" s="33">
        <f t="shared" si="5"/>
        <v>51.143333333333338</v>
      </c>
    </row>
    <row r="8" spans="2:45" s="3" customFormat="1" ht="12.75" customHeight="1" x14ac:dyDescent="0.2">
      <c r="B8" s="12">
        <v>800</v>
      </c>
      <c r="C8" s="14" t="s">
        <v>528</v>
      </c>
      <c r="D8" s="14" t="s">
        <v>529</v>
      </c>
      <c r="E8" s="13" t="s">
        <v>530</v>
      </c>
      <c r="F8" s="13" t="s">
        <v>531</v>
      </c>
      <c r="G8" s="14" t="s">
        <v>532</v>
      </c>
      <c r="H8" s="14" t="s">
        <v>533</v>
      </c>
      <c r="I8" s="14" t="s">
        <v>462</v>
      </c>
      <c r="J8" s="14" t="s">
        <v>534</v>
      </c>
      <c r="K8" s="14" t="s">
        <v>386</v>
      </c>
      <c r="L8" s="14" t="s">
        <v>602</v>
      </c>
      <c r="M8" s="14" t="s">
        <v>532</v>
      </c>
      <c r="N8" s="88">
        <v>1.3849537037037036E-3</v>
      </c>
      <c r="O8" s="88">
        <v>1.3818287037037037E-3</v>
      </c>
      <c r="P8" s="89">
        <v>1.3873842592592592E-3</v>
      </c>
      <c r="Q8" s="105">
        <v>1.3880787037037037E-3</v>
      </c>
      <c r="R8" s="105">
        <v>1.380324074074074E-3</v>
      </c>
      <c r="S8" s="14" t="s">
        <v>843</v>
      </c>
      <c r="T8" s="88" t="s">
        <v>437</v>
      </c>
      <c r="U8" s="88" t="s">
        <v>914</v>
      </c>
      <c r="V8" s="106" t="s">
        <v>914</v>
      </c>
      <c r="W8" s="89"/>
      <c r="X8" s="139" t="s">
        <v>1135</v>
      </c>
      <c r="Y8" s="107" t="s">
        <v>1367</v>
      </c>
      <c r="Z8" s="19"/>
      <c r="AA8" s="29" t="s">
        <v>535</v>
      </c>
      <c r="AB8" s="30" t="s">
        <v>536</v>
      </c>
      <c r="AC8" s="30" t="s">
        <v>537</v>
      </c>
      <c r="AD8" s="30" t="s">
        <v>538</v>
      </c>
      <c r="AE8" s="30" t="s">
        <v>437</v>
      </c>
      <c r="AF8" s="30" t="s">
        <v>392</v>
      </c>
      <c r="AG8" s="30" t="s">
        <v>603</v>
      </c>
      <c r="AH8" s="30" t="s">
        <v>534</v>
      </c>
      <c r="AI8" s="30" t="s">
        <v>730</v>
      </c>
      <c r="AJ8" s="30" t="s">
        <v>729</v>
      </c>
      <c r="AK8" s="38" t="s">
        <v>805</v>
      </c>
      <c r="AL8" s="38">
        <f t="shared" si="3"/>
        <v>1.3855613425925925E-3</v>
      </c>
      <c r="AM8" s="38">
        <f t="shared" si="4"/>
        <v>1.3844039351851851E-3</v>
      </c>
      <c r="AN8" s="38" t="s">
        <v>867</v>
      </c>
      <c r="AO8" s="38" t="s">
        <v>1008</v>
      </c>
      <c r="AP8" s="38" t="s">
        <v>1009</v>
      </c>
      <c r="AQ8" s="124" t="s">
        <v>1099</v>
      </c>
      <c r="AR8" s="124" t="s">
        <v>1260</v>
      </c>
      <c r="AS8" s="107" t="s">
        <v>458</v>
      </c>
    </row>
    <row r="9" spans="2:45" s="3" customFormat="1" ht="12.75" customHeight="1" x14ac:dyDescent="0.2">
      <c r="B9" s="12">
        <v>1500</v>
      </c>
      <c r="C9" s="14" t="s">
        <v>539</v>
      </c>
      <c r="D9" s="14" t="s">
        <v>540</v>
      </c>
      <c r="E9" s="13" t="s">
        <v>541</v>
      </c>
      <c r="F9" s="13" t="s">
        <v>542</v>
      </c>
      <c r="G9" s="14" t="s">
        <v>543</v>
      </c>
      <c r="H9" s="14" t="s">
        <v>544</v>
      </c>
      <c r="I9" s="14" t="s">
        <v>545</v>
      </c>
      <c r="J9" s="14" t="s">
        <v>546</v>
      </c>
      <c r="K9" s="14" t="s">
        <v>387</v>
      </c>
      <c r="L9" s="14" t="s">
        <v>608</v>
      </c>
      <c r="M9" s="14" t="s">
        <v>676</v>
      </c>
      <c r="N9" s="88">
        <v>2.8216435185185185E-3</v>
      </c>
      <c r="O9" s="88">
        <v>2.8246527777777779E-3</v>
      </c>
      <c r="P9" s="89">
        <v>2.8369212962962962E-3</v>
      </c>
      <c r="Q9" s="105">
        <v>2.8347222222222224E-3</v>
      </c>
      <c r="R9" s="105">
        <v>2.8326388888888884E-3</v>
      </c>
      <c r="S9" s="14" t="s">
        <v>478</v>
      </c>
      <c r="T9" s="88" t="s">
        <v>982</v>
      </c>
      <c r="U9" s="88" t="s">
        <v>547</v>
      </c>
      <c r="V9" s="106" t="s">
        <v>1072</v>
      </c>
      <c r="W9" s="89"/>
      <c r="X9" s="139" t="s">
        <v>1136</v>
      </c>
      <c r="Y9" s="107" t="s">
        <v>1368</v>
      </c>
      <c r="Z9" s="19"/>
      <c r="AA9" s="29" t="s">
        <v>547</v>
      </c>
      <c r="AB9" s="30" t="s">
        <v>548</v>
      </c>
      <c r="AC9" s="30" t="s">
        <v>549</v>
      </c>
      <c r="AD9" s="30" t="s">
        <v>550</v>
      </c>
      <c r="AE9" s="30" t="s">
        <v>438</v>
      </c>
      <c r="AF9" s="30" t="s">
        <v>393</v>
      </c>
      <c r="AG9" s="30" t="s">
        <v>609</v>
      </c>
      <c r="AH9" s="30" t="s">
        <v>678</v>
      </c>
      <c r="AI9" s="30" t="s">
        <v>733</v>
      </c>
      <c r="AJ9" s="30" t="s">
        <v>783</v>
      </c>
      <c r="AK9" s="38" t="s">
        <v>375</v>
      </c>
      <c r="AL9" s="38">
        <f t="shared" si="3"/>
        <v>2.8294849537037038E-3</v>
      </c>
      <c r="AM9" s="38">
        <f t="shared" si="4"/>
        <v>2.8322337962962962E-3</v>
      </c>
      <c r="AN9" s="38" t="s">
        <v>868</v>
      </c>
      <c r="AO9" s="38" t="s">
        <v>1010</v>
      </c>
      <c r="AP9" s="38" t="s">
        <v>1011</v>
      </c>
      <c r="AQ9" s="124" t="s">
        <v>1100</v>
      </c>
      <c r="AR9" s="124" t="s">
        <v>1261</v>
      </c>
      <c r="AS9" s="107" t="s">
        <v>1375</v>
      </c>
    </row>
    <row r="10" spans="2:45" s="3" customFormat="1" ht="12.75" customHeight="1" x14ac:dyDescent="0.2">
      <c r="B10" s="12" t="s">
        <v>73</v>
      </c>
      <c r="C10" s="14" t="s">
        <v>551</v>
      </c>
      <c r="D10" s="14" t="s">
        <v>552</v>
      </c>
      <c r="E10" s="13" t="s">
        <v>553</v>
      </c>
      <c r="F10" s="13" t="s">
        <v>554</v>
      </c>
      <c r="G10" s="14" t="s">
        <v>555</v>
      </c>
      <c r="H10" s="14" t="s">
        <v>556</v>
      </c>
      <c r="I10" s="14" t="s">
        <v>557</v>
      </c>
      <c r="J10" s="14" t="s">
        <v>558</v>
      </c>
      <c r="K10" s="14" t="s">
        <v>388</v>
      </c>
      <c r="L10" s="14" t="s">
        <v>613</v>
      </c>
      <c r="M10" s="14" t="s">
        <v>681</v>
      </c>
      <c r="N10" s="88">
        <v>1.0647453703703702E-2</v>
      </c>
      <c r="O10" s="88">
        <v>1.0535648148148148E-2</v>
      </c>
      <c r="P10" s="89">
        <v>1.068425925925926E-2</v>
      </c>
      <c r="Q10" s="105">
        <v>1.0633680555555554E-2</v>
      </c>
      <c r="R10" s="105">
        <v>1.0635185185185185E-2</v>
      </c>
      <c r="S10" s="14" t="s">
        <v>848</v>
      </c>
      <c r="T10" s="88" t="s">
        <v>985</v>
      </c>
      <c r="U10" s="88" t="s">
        <v>913</v>
      </c>
      <c r="V10" s="106" t="s">
        <v>1075</v>
      </c>
      <c r="W10" s="89"/>
      <c r="X10" s="139" t="s">
        <v>1137</v>
      </c>
      <c r="Y10" s="107" t="s">
        <v>1369</v>
      </c>
      <c r="Z10" s="19"/>
      <c r="AA10" s="29" t="s">
        <v>559</v>
      </c>
      <c r="AB10" s="30" t="s">
        <v>560</v>
      </c>
      <c r="AC10" s="30" t="s">
        <v>561</v>
      </c>
      <c r="AD10" s="30" t="s">
        <v>562</v>
      </c>
      <c r="AE10" s="30" t="s">
        <v>439</v>
      </c>
      <c r="AF10" s="30" t="s">
        <v>394</v>
      </c>
      <c r="AG10" s="30" t="s">
        <v>614</v>
      </c>
      <c r="AH10" s="30" t="s">
        <v>684</v>
      </c>
      <c r="AI10" s="30" t="s">
        <v>736</v>
      </c>
      <c r="AJ10" s="30" t="s">
        <v>784</v>
      </c>
      <c r="AK10" s="38" t="s">
        <v>806</v>
      </c>
      <c r="AL10" s="38">
        <f t="shared" si="3"/>
        <v>1.0625260416666666E-2</v>
      </c>
      <c r="AM10" s="38">
        <f t="shared" si="4"/>
        <v>1.0622193287037037E-2</v>
      </c>
      <c r="AN10" s="38" t="s">
        <v>869</v>
      </c>
      <c r="AO10" s="38" t="s">
        <v>1012</v>
      </c>
      <c r="AP10" s="38" t="s">
        <v>1013</v>
      </c>
      <c r="AQ10" s="124" t="s">
        <v>1101</v>
      </c>
      <c r="AR10" s="124" t="s">
        <v>1262</v>
      </c>
      <c r="AS10" s="107" t="s">
        <v>1376</v>
      </c>
    </row>
    <row r="11" spans="2:45" s="3" customFormat="1" ht="12.75" customHeight="1" x14ac:dyDescent="0.2">
      <c r="B11" s="12" t="s">
        <v>74</v>
      </c>
      <c r="C11" s="14" t="s">
        <v>563</v>
      </c>
      <c r="D11" s="14" t="s">
        <v>89</v>
      </c>
      <c r="E11" s="13" t="s">
        <v>90</v>
      </c>
      <c r="F11" s="13" t="s">
        <v>91</v>
      </c>
      <c r="G11" s="14" t="s">
        <v>92</v>
      </c>
      <c r="H11" s="14" t="s">
        <v>93</v>
      </c>
      <c r="I11" s="14" t="s">
        <v>94</v>
      </c>
      <c r="J11" s="14" t="s">
        <v>95</v>
      </c>
      <c r="K11" s="14" t="s">
        <v>389</v>
      </c>
      <c r="L11" s="14" t="s">
        <v>619</v>
      </c>
      <c r="M11" s="14" t="s">
        <v>688</v>
      </c>
      <c r="N11" s="88">
        <v>2.2314814814814815E-2</v>
      </c>
      <c r="O11" s="88">
        <v>2.217395833333333E-2</v>
      </c>
      <c r="P11" s="89">
        <v>2.229027777777778E-2</v>
      </c>
      <c r="Q11" s="105">
        <v>2.2453472222222218E-2</v>
      </c>
      <c r="R11" s="105">
        <v>2.2356481481481481E-2</v>
      </c>
      <c r="S11" s="14" t="s">
        <v>851</v>
      </c>
      <c r="T11" s="88" t="s">
        <v>988</v>
      </c>
      <c r="U11" s="88" t="s">
        <v>912</v>
      </c>
      <c r="V11" s="106" t="s">
        <v>1078</v>
      </c>
      <c r="W11" s="89"/>
      <c r="X11" s="139" t="s">
        <v>1138</v>
      </c>
      <c r="Y11" s="107" t="s">
        <v>1370</v>
      </c>
      <c r="Z11" s="19"/>
      <c r="AA11" s="29" t="s">
        <v>96</v>
      </c>
      <c r="AB11" s="30" t="s">
        <v>97</v>
      </c>
      <c r="AC11" s="30" t="s">
        <v>98</v>
      </c>
      <c r="AD11" s="30" t="s">
        <v>99</v>
      </c>
      <c r="AE11" s="30" t="s">
        <v>440</v>
      </c>
      <c r="AF11" s="30" t="s">
        <v>395</v>
      </c>
      <c r="AG11" s="30" t="s">
        <v>620</v>
      </c>
      <c r="AH11" s="30" t="s">
        <v>689</v>
      </c>
      <c r="AI11" s="30" t="s">
        <v>739</v>
      </c>
      <c r="AJ11" s="30" t="s">
        <v>785</v>
      </c>
      <c r="AK11" s="38" t="s">
        <v>807</v>
      </c>
      <c r="AL11" s="38">
        <f t="shared" si="3"/>
        <v>2.2308130787037035E-2</v>
      </c>
      <c r="AM11" s="38">
        <f t="shared" si="4"/>
        <v>2.2318547453703701E-2</v>
      </c>
      <c r="AN11" s="38" t="s">
        <v>870</v>
      </c>
      <c r="AO11" s="38" t="s">
        <v>1014</v>
      </c>
      <c r="AP11" s="38" t="s">
        <v>1015</v>
      </c>
      <c r="AQ11" s="124" t="s">
        <v>1102</v>
      </c>
      <c r="AR11" s="124" t="s">
        <v>1263</v>
      </c>
      <c r="AS11" s="107" t="s">
        <v>1377</v>
      </c>
    </row>
    <row r="12" spans="2:45" s="3" customFormat="1" ht="12.75" customHeight="1" x14ac:dyDescent="0.2">
      <c r="B12" s="12" t="s">
        <v>75</v>
      </c>
      <c r="C12" s="14" t="s">
        <v>100</v>
      </c>
      <c r="D12" s="14" t="s">
        <v>101</v>
      </c>
      <c r="E12" s="13" t="s">
        <v>102</v>
      </c>
      <c r="F12" s="13" t="s">
        <v>103</v>
      </c>
      <c r="G12" s="14" t="s">
        <v>104</v>
      </c>
      <c r="H12" s="14" t="s">
        <v>105</v>
      </c>
      <c r="I12" s="14" t="s">
        <v>106</v>
      </c>
      <c r="J12" s="14" t="s">
        <v>107</v>
      </c>
      <c r="K12" s="14" t="s">
        <v>390</v>
      </c>
      <c r="L12" s="14" t="s">
        <v>623</v>
      </c>
      <c r="M12" s="14" t="s">
        <v>694</v>
      </c>
      <c r="N12" s="90">
        <v>0.10152777777777777</v>
      </c>
      <c r="O12" s="90">
        <v>0.10116898148148147</v>
      </c>
      <c r="P12" s="91">
        <v>0.10216435185185185</v>
      </c>
      <c r="Q12" s="108">
        <v>0.10194444444444445</v>
      </c>
      <c r="R12" s="108">
        <v>0.10204861111111112</v>
      </c>
      <c r="S12" s="14" t="s">
        <v>854</v>
      </c>
      <c r="T12" s="90" t="s">
        <v>991</v>
      </c>
      <c r="U12" s="90" t="s">
        <v>911</v>
      </c>
      <c r="V12" s="109" t="s">
        <v>992</v>
      </c>
      <c r="W12" s="91"/>
      <c r="X12" s="140" t="s">
        <v>1139</v>
      </c>
      <c r="Y12" s="110" t="s">
        <v>1371</v>
      </c>
      <c r="Z12" s="43"/>
      <c r="AA12" s="29" t="s">
        <v>108</v>
      </c>
      <c r="AB12" s="30" t="s">
        <v>109</v>
      </c>
      <c r="AC12" s="30" t="s">
        <v>110</v>
      </c>
      <c r="AD12" s="30" t="s">
        <v>111</v>
      </c>
      <c r="AE12" s="30" t="s">
        <v>441</v>
      </c>
      <c r="AF12" s="30" t="s">
        <v>396</v>
      </c>
      <c r="AG12" s="30" t="s">
        <v>624</v>
      </c>
      <c r="AH12" s="30" t="s">
        <v>695</v>
      </c>
      <c r="AI12" s="30" t="s">
        <v>742</v>
      </c>
      <c r="AJ12" s="30" t="s">
        <v>786</v>
      </c>
      <c r="AK12" s="44" t="s">
        <v>808</v>
      </c>
      <c r="AL12" s="44">
        <f t="shared" si="3"/>
        <v>0.10170138888888888</v>
      </c>
      <c r="AM12" s="44">
        <f t="shared" si="4"/>
        <v>0.10183159722222222</v>
      </c>
      <c r="AN12" s="44" t="s">
        <v>871</v>
      </c>
      <c r="AO12" s="44" t="s">
        <v>1016</v>
      </c>
      <c r="AP12" s="44" t="s">
        <v>1017</v>
      </c>
      <c r="AQ12" s="125" t="s">
        <v>1103</v>
      </c>
      <c r="AR12" s="125" t="s">
        <v>1264</v>
      </c>
      <c r="AS12" s="110" t="s">
        <v>1378</v>
      </c>
    </row>
    <row r="13" spans="2:45" s="3" customFormat="1" ht="12.75" customHeight="1" x14ac:dyDescent="0.2">
      <c r="B13" s="12" t="s">
        <v>76</v>
      </c>
      <c r="C13" s="14">
        <v>12.92</v>
      </c>
      <c r="D13" s="14">
        <v>12.96</v>
      </c>
      <c r="E13" s="13">
        <v>12.94</v>
      </c>
      <c r="F13" s="13">
        <v>12.93</v>
      </c>
      <c r="G13" s="13">
        <v>12.86</v>
      </c>
      <c r="H13" s="13">
        <v>12.92</v>
      </c>
      <c r="I13" s="13">
        <v>12.92</v>
      </c>
      <c r="J13" s="13">
        <v>12.97</v>
      </c>
      <c r="K13" s="13">
        <v>12.9</v>
      </c>
      <c r="L13" s="13">
        <v>12.97</v>
      </c>
      <c r="M13" s="13">
        <v>12.98</v>
      </c>
      <c r="N13" s="13">
        <v>12.94</v>
      </c>
      <c r="O13" s="13">
        <v>12.82</v>
      </c>
      <c r="P13" s="32">
        <v>12.93</v>
      </c>
      <c r="Q13" s="103">
        <v>12.93</v>
      </c>
      <c r="R13" s="103">
        <v>12.88</v>
      </c>
      <c r="S13" s="13">
        <v>12.87</v>
      </c>
      <c r="T13" s="13">
        <v>12.96</v>
      </c>
      <c r="U13" s="13">
        <v>12.86</v>
      </c>
      <c r="V13" s="104">
        <v>12.87</v>
      </c>
      <c r="W13" s="32"/>
      <c r="X13" s="138">
        <v>12.84</v>
      </c>
      <c r="Y13" s="33">
        <v>12.82</v>
      </c>
      <c r="Z13" s="19"/>
      <c r="AA13" s="29">
        <f t="shared" ref="AA13:AE14" si="9">SUM(C13:F13)/4</f>
        <v>12.9375</v>
      </c>
      <c r="AB13" s="30">
        <f t="shared" si="9"/>
        <v>12.922499999999999</v>
      </c>
      <c r="AC13" s="30">
        <f t="shared" si="9"/>
        <v>12.9125</v>
      </c>
      <c r="AD13" s="30">
        <f t="shared" si="9"/>
        <v>12.907500000000001</v>
      </c>
      <c r="AE13" s="30">
        <f t="shared" si="9"/>
        <v>12.9175</v>
      </c>
      <c r="AF13" s="30">
        <v>12.9275</v>
      </c>
      <c r="AG13" s="30">
        <f t="shared" ref="AG13:AG25" si="10">SUM(I13:L13)/4</f>
        <v>12.94</v>
      </c>
      <c r="AH13" s="30">
        <f t="shared" si="6"/>
        <v>12.955000000000002</v>
      </c>
      <c r="AI13" s="30">
        <f t="shared" si="7"/>
        <v>12.9475</v>
      </c>
      <c r="AJ13" s="30">
        <f t="shared" si="7"/>
        <v>12.9275</v>
      </c>
      <c r="AK13" s="31">
        <f t="shared" si="7"/>
        <v>12.9175</v>
      </c>
      <c r="AL13" s="31">
        <f t="shared" si="3"/>
        <v>12.904999999999999</v>
      </c>
      <c r="AM13" s="31">
        <f t="shared" si="4"/>
        <v>12.89</v>
      </c>
      <c r="AN13" s="31">
        <f t="shared" si="8"/>
        <v>12.9025</v>
      </c>
      <c r="AO13" s="31">
        <f t="shared" si="8"/>
        <v>12.91</v>
      </c>
      <c r="AP13" s="31">
        <f t="shared" si="8"/>
        <v>12.8925</v>
      </c>
      <c r="AQ13" s="123">
        <v>12.89</v>
      </c>
      <c r="AR13" s="123">
        <v>12.87</v>
      </c>
      <c r="AS13" s="33">
        <f t="shared" si="5"/>
        <v>12.843333333333334</v>
      </c>
    </row>
    <row r="14" spans="2:45" s="3" customFormat="1" ht="12.75" customHeight="1" x14ac:dyDescent="0.2">
      <c r="B14" s="12" t="s">
        <v>77</v>
      </c>
      <c r="C14" s="14">
        <v>55.45</v>
      </c>
      <c r="D14" s="14">
        <v>55.68</v>
      </c>
      <c r="E14" s="13">
        <v>55.84</v>
      </c>
      <c r="F14" s="13">
        <v>55.65</v>
      </c>
      <c r="G14" s="14">
        <v>55.48</v>
      </c>
      <c r="H14" s="14">
        <v>55.61</v>
      </c>
      <c r="I14" s="30">
        <v>55.7</v>
      </c>
      <c r="J14" s="30">
        <v>55.49</v>
      </c>
      <c r="K14" s="30">
        <v>55.92</v>
      </c>
      <c r="L14" s="30">
        <v>55.8</v>
      </c>
      <c r="M14" s="30">
        <v>55.61</v>
      </c>
      <c r="N14" s="30">
        <v>55.81</v>
      </c>
      <c r="O14" s="14">
        <v>55.45</v>
      </c>
      <c r="P14" s="32">
        <v>55.51</v>
      </c>
      <c r="Q14" s="103">
        <v>55.81</v>
      </c>
      <c r="R14" s="103">
        <v>55.65</v>
      </c>
      <c r="S14" s="30">
        <v>55.68</v>
      </c>
      <c r="T14" s="30">
        <v>55.72</v>
      </c>
      <c r="U14" s="14">
        <v>55.26</v>
      </c>
      <c r="V14" s="104">
        <v>55.46</v>
      </c>
      <c r="W14" s="32"/>
      <c r="X14" s="138">
        <v>55.16</v>
      </c>
      <c r="Y14" s="33">
        <v>55.3</v>
      </c>
      <c r="Z14" s="19"/>
      <c r="AA14" s="29">
        <f t="shared" si="9"/>
        <v>55.655000000000001</v>
      </c>
      <c r="AB14" s="30">
        <f t="shared" si="9"/>
        <v>55.662500000000001</v>
      </c>
      <c r="AC14" s="30">
        <f t="shared" si="9"/>
        <v>55.644999999999996</v>
      </c>
      <c r="AD14" s="30">
        <f t="shared" si="9"/>
        <v>55.61</v>
      </c>
      <c r="AE14" s="30">
        <f t="shared" si="9"/>
        <v>55.570000000000007</v>
      </c>
      <c r="AF14" s="30">
        <v>55.68</v>
      </c>
      <c r="AG14" s="30">
        <f t="shared" si="10"/>
        <v>55.727500000000006</v>
      </c>
      <c r="AH14" s="30">
        <f t="shared" si="6"/>
        <v>55.704999999999998</v>
      </c>
      <c r="AI14" s="30">
        <f t="shared" si="7"/>
        <v>55.784999999999997</v>
      </c>
      <c r="AJ14" s="30">
        <f t="shared" si="7"/>
        <v>55.667500000000004</v>
      </c>
      <c r="AK14" s="31">
        <f t="shared" si="7"/>
        <v>55.594999999999999</v>
      </c>
      <c r="AL14" s="31">
        <f t="shared" si="3"/>
        <v>55.645000000000003</v>
      </c>
      <c r="AM14" s="31">
        <f t="shared" si="4"/>
        <v>55.605000000000004</v>
      </c>
      <c r="AN14" s="31">
        <f t="shared" si="8"/>
        <v>55.662500000000001</v>
      </c>
      <c r="AO14" s="31">
        <f t="shared" si="8"/>
        <v>55.715000000000003</v>
      </c>
      <c r="AP14" s="31">
        <f t="shared" si="8"/>
        <v>55.577500000000001</v>
      </c>
      <c r="AQ14" s="123">
        <v>55.53</v>
      </c>
      <c r="AR14" s="123">
        <v>55.36</v>
      </c>
      <c r="AS14" s="33">
        <f t="shared" si="5"/>
        <v>55.306666666666672</v>
      </c>
    </row>
    <row r="15" spans="2:45" s="3" customFormat="1" ht="12.75" customHeight="1" x14ac:dyDescent="0.2">
      <c r="B15" s="12" t="s">
        <v>78</v>
      </c>
      <c r="C15" s="45"/>
      <c r="D15" s="92"/>
      <c r="E15" s="30" t="s">
        <v>112</v>
      </c>
      <c r="F15" s="30" t="s">
        <v>113</v>
      </c>
      <c r="G15" s="30" t="s">
        <v>114</v>
      </c>
      <c r="H15" s="30" t="s">
        <v>115</v>
      </c>
      <c r="I15" s="30" t="s">
        <v>116</v>
      </c>
      <c r="J15" s="30" t="s">
        <v>117</v>
      </c>
      <c r="K15" s="30" t="s">
        <v>391</v>
      </c>
      <c r="L15" s="30" t="s">
        <v>629</v>
      </c>
      <c r="M15" s="30" t="s">
        <v>699</v>
      </c>
      <c r="N15" s="93">
        <v>6.6959490740740738E-3</v>
      </c>
      <c r="O15" s="93">
        <v>6.6451388888888888E-3</v>
      </c>
      <c r="P15" s="93">
        <v>6.6932870370370367E-3</v>
      </c>
      <c r="Q15" s="105">
        <v>6.6453703703703701E-3</v>
      </c>
      <c r="R15" s="105">
        <v>6.6559027777777779E-3</v>
      </c>
      <c r="S15" s="30" t="s">
        <v>857</v>
      </c>
      <c r="T15" s="93" t="s">
        <v>994</v>
      </c>
      <c r="U15" s="93" t="s">
        <v>910</v>
      </c>
      <c r="V15" s="106" t="s">
        <v>1083</v>
      </c>
      <c r="W15" s="89"/>
      <c r="X15" s="139" t="s">
        <v>1140</v>
      </c>
      <c r="Y15" s="107" t="s">
        <v>1373</v>
      </c>
      <c r="Z15" s="19"/>
      <c r="AA15" s="29"/>
      <c r="AB15" s="30"/>
      <c r="AC15" s="30" t="s">
        <v>115</v>
      </c>
      <c r="AD15" s="30" t="s">
        <v>118</v>
      </c>
      <c r="AE15" s="30" t="s">
        <v>442</v>
      </c>
      <c r="AF15" s="30" t="s">
        <v>397</v>
      </c>
      <c r="AG15" s="30" t="s">
        <v>630</v>
      </c>
      <c r="AH15" s="30" t="s">
        <v>700</v>
      </c>
      <c r="AI15" s="30" t="s">
        <v>746</v>
      </c>
      <c r="AJ15" s="30" t="s">
        <v>787</v>
      </c>
      <c r="AK15" s="38" t="s">
        <v>809</v>
      </c>
      <c r="AL15" s="38">
        <f t="shared" si="3"/>
        <v>6.6699363425925928E-3</v>
      </c>
      <c r="AM15" s="38">
        <f t="shared" si="4"/>
        <v>6.6599247685185181E-3</v>
      </c>
      <c r="AN15" s="38" t="s">
        <v>872</v>
      </c>
      <c r="AO15" s="38" t="s">
        <v>1018</v>
      </c>
      <c r="AP15" s="38" t="s">
        <v>1019</v>
      </c>
      <c r="AQ15" s="124" t="s">
        <v>1104</v>
      </c>
      <c r="AR15" s="124" t="s">
        <v>1265</v>
      </c>
      <c r="AS15" s="107" t="s">
        <v>1379</v>
      </c>
    </row>
    <row r="16" spans="2:45" s="3" customFormat="1" ht="12.75" customHeight="1" x14ac:dyDescent="0.2">
      <c r="B16" s="12" t="s">
        <v>79</v>
      </c>
      <c r="C16" s="29">
        <v>1.94</v>
      </c>
      <c r="D16" s="30">
        <v>1.92</v>
      </c>
      <c r="E16" s="30">
        <v>1.92</v>
      </c>
      <c r="F16" s="30">
        <v>1.93</v>
      </c>
      <c r="G16" s="30">
        <v>1.93</v>
      </c>
      <c r="H16" s="30">
        <v>1.93</v>
      </c>
      <c r="I16" s="30">
        <v>1.92</v>
      </c>
      <c r="J16" s="30">
        <v>1.94</v>
      </c>
      <c r="K16" s="30">
        <v>1.94</v>
      </c>
      <c r="L16" s="30">
        <v>1.92</v>
      </c>
      <c r="M16" s="30">
        <v>1.92</v>
      </c>
      <c r="N16" s="30">
        <v>1.93</v>
      </c>
      <c r="O16" s="30">
        <v>1.92</v>
      </c>
      <c r="P16" s="30">
        <v>1.92</v>
      </c>
      <c r="Q16" s="103">
        <v>1.94</v>
      </c>
      <c r="R16" s="103">
        <v>1.93</v>
      </c>
      <c r="S16" s="30">
        <v>1.94</v>
      </c>
      <c r="T16" s="30">
        <v>1.92</v>
      </c>
      <c r="U16" s="30">
        <v>1.91</v>
      </c>
      <c r="V16" s="104">
        <v>1.94</v>
      </c>
      <c r="W16" s="32"/>
      <c r="X16" s="138">
        <v>1.95</v>
      </c>
      <c r="Y16" s="33">
        <v>1.92</v>
      </c>
      <c r="Z16" s="19"/>
      <c r="AA16" s="29">
        <f t="shared" ref="AA16:AA24" si="11">SUM(C16:F16)/4</f>
        <v>1.9274999999999998</v>
      </c>
      <c r="AB16" s="30">
        <f t="shared" ref="AB16:AB24" si="12">SUM(D16:G16)/4</f>
        <v>1.9249999999999998</v>
      </c>
      <c r="AC16" s="30">
        <f t="shared" ref="AC16:AC24" si="13">SUM(E16:H16)/4</f>
        <v>1.9274999999999998</v>
      </c>
      <c r="AD16" s="30">
        <f t="shared" ref="AD16:AD24" si="14">SUM(F16:I16)/4</f>
        <v>1.9275</v>
      </c>
      <c r="AE16" s="30">
        <f t="shared" ref="AE16:AE24" si="15">SUM(G16:J16)/4</f>
        <v>1.9299999999999997</v>
      </c>
      <c r="AF16" s="30">
        <v>1.9325000000000001</v>
      </c>
      <c r="AG16" s="30">
        <f t="shared" si="10"/>
        <v>1.93</v>
      </c>
      <c r="AH16" s="30">
        <f t="shared" si="6"/>
        <v>1.93</v>
      </c>
      <c r="AI16" s="30">
        <f t="shared" si="7"/>
        <v>1.9274999999999998</v>
      </c>
      <c r="AJ16" s="30">
        <f t="shared" si="7"/>
        <v>1.9224999999999999</v>
      </c>
      <c r="AK16" s="31">
        <f t="shared" si="7"/>
        <v>1.9224999999999999</v>
      </c>
      <c r="AL16" s="31">
        <f t="shared" si="3"/>
        <v>1.9274999999999998</v>
      </c>
      <c r="AM16" s="31">
        <f t="shared" si="4"/>
        <v>1.9274999999999998</v>
      </c>
      <c r="AN16" s="31">
        <f t="shared" si="8"/>
        <v>1.9325000000000001</v>
      </c>
      <c r="AO16" s="31">
        <f t="shared" si="8"/>
        <v>1.9325000000000001</v>
      </c>
      <c r="AP16" s="31">
        <f t="shared" si="8"/>
        <v>1.925</v>
      </c>
      <c r="AQ16" s="123">
        <v>1.93</v>
      </c>
      <c r="AR16" s="123">
        <v>1.94</v>
      </c>
      <c r="AS16" s="33">
        <f t="shared" si="5"/>
        <v>1.9366666666666665</v>
      </c>
    </row>
    <row r="17" spans="2:45" s="3" customFormat="1" ht="12.75" customHeight="1" x14ac:dyDescent="0.2">
      <c r="B17" s="12" t="s">
        <v>80</v>
      </c>
      <c r="C17" s="29">
        <v>4.32</v>
      </c>
      <c r="D17" s="30">
        <v>4.3</v>
      </c>
      <c r="E17" s="30">
        <v>4.3600000000000003</v>
      </c>
      <c r="F17" s="30">
        <v>4.3499999999999996</v>
      </c>
      <c r="G17" s="30">
        <v>4.4000000000000004</v>
      </c>
      <c r="H17" s="30">
        <v>4.4000000000000004</v>
      </c>
      <c r="I17" s="30">
        <v>4.4000000000000004</v>
      </c>
      <c r="J17" s="30">
        <v>4.4000000000000004</v>
      </c>
      <c r="K17" s="30">
        <v>4.45</v>
      </c>
      <c r="L17" s="30">
        <v>4.4000000000000004</v>
      </c>
      <c r="M17" s="30">
        <v>4.4000000000000004</v>
      </c>
      <c r="N17" s="30">
        <v>4.5</v>
      </c>
      <c r="O17" s="30">
        <v>4.5199999999999996</v>
      </c>
      <c r="P17" s="30">
        <v>4.5</v>
      </c>
      <c r="Q17" s="103">
        <v>4.5</v>
      </c>
      <c r="R17" s="103">
        <v>4.59</v>
      </c>
      <c r="S17" s="30">
        <v>4.57</v>
      </c>
      <c r="T17" s="30">
        <v>4.55</v>
      </c>
      <c r="U17" s="30">
        <v>4.51</v>
      </c>
      <c r="V17" s="104">
        <v>4.5599999999999996</v>
      </c>
      <c r="W17" s="32"/>
      <c r="X17" s="138">
        <v>4.55</v>
      </c>
      <c r="Y17" s="33">
        <v>4.51</v>
      </c>
      <c r="Z17" s="19"/>
      <c r="AA17" s="29">
        <f t="shared" si="11"/>
        <v>4.3324999999999996</v>
      </c>
      <c r="AB17" s="30">
        <f t="shared" si="12"/>
        <v>4.3525</v>
      </c>
      <c r="AC17" s="30">
        <f t="shared" si="13"/>
        <v>4.3775000000000004</v>
      </c>
      <c r="AD17" s="30">
        <f t="shared" si="14"/>
        <v>4.3875000000000002</v>
      </c>
      <c r="AE17" s="30">
        <f t="shared" si="15"/>
        <v>4.4000000000000004</v>
      </c>
      <c r="AF17" s="30">
        <v>4.4124999999999996</v>
      </c>
      <c r="AG17" s="30">
        <f t="shared" si="10"/>
        <v>4.4124999999999996</v>
      </c>
      <c r="AH17" s="30">
        <f t="shared" si="6"/>
        <v>4.4125000000000005</v>
      </c>
      <c r="AI17" s="30">
        <f t="shared" si="7"/>
        <v>4.4375</v>
      </c>
      <c r="AJ17" s="30">
        <f t="shared" si="7"/>
        <v>4.4550000000000001</v>
      </c>
      <c r="AK17" s="31">
        <f t="shared" si="7"/>
        <v>4.4800000000000004</v>
      </c>
      <c r="AL17" s="31">
        <f t="shared" si="3"/>
        <v>4.5049999999999999</v>
      </c>
      <c r="AM17" s="31">
        <f t="shared" si="4"/>
        <v>4.5274999999999999</v>
      </c>
      <c r="AN17" s="31">
        <f t="shared" si="8"/>
        <v>4.54</v>
      </c>
      <c r="AO17" s="31">
        <f t="shared" si="8"/>
        <v>4.5525000000000002</v>
      </c>
      <c r="AP17" s="31">
        <f t="shared" si="8"/>
        <v>4.5549999999999997</v>
      </c>
      <c r="AQ17" s="123">
        <v>4.55</v>
      </c>
      <c r="AR17" s="123">
        <v>4.55</v>
      </c>
      <c r="AS17" s="33">
        <f t="shared" si="5"/>
        <v>4.54</v>
      </c>
    </row>
    <row r="18" spans="2:45" s="3" customFormat="1" ht="12.75" customHeight="1" x14ac:dyDescent="0.2">
      <c r="B18" s="12" t="s">
        <v>81</v>
      </c>
      <c r="C18" s="29">
        <v>6.75</v>
      </c>
      <c r="D18" s="30">
        <v>6.68</v>
      </c>
      <c r="E18" s="30">
        <v>6.63</v>
      </c>
      <c r="F18" s="30">
        <v>6.69</v>
      </c>
      <c r="G18" s="30">
        <v>6.69</v>
      </c>
      <c r="H18" s="30">
        <v>6.66</v>
      </c>
      <c r="I18" s="30">
        <v>6.67</v>
      </c>
      <c r="J18" s="30">
        <v>6.72</v>
      </c>
      <c r="K18" s="30">
        <v>6.72</v>
      </c>
      <c r="L18" s="30">
        <v>6.72</v>
      </c>
      <c r="M18" s="30">
        <v>6.69</v>
      </c>
      <c r="N18" s="30">
        <v>6.72</v>
      </c>
      <c r="O18" s="30">
        <v>6.72</v>
      </c>
      <c r="P18" s="30">
        <v>6.67</v>
      </c>
      <c r="Q18" s="103">
        <v>6.68</v>
      </c>
      <c r="R18" s="103">
        <v>6.72</v>
      </c>
      <c r="S18" s="30">
        <v>6.73</v>
      </c>
      <c r="T18" s="30">
        <v>6.67</v>
      </c>
      <c r="U18" s="30">
        <v>6.7</v>
      </c>
      <c r="V18" s="104">
        <v>6.74</v>
      </c>
      <c r="W18" s="32"/>
      <c r="X18" s="138">
        <v>6.76</v>
      </c>
      <c r="Y18" s="33">
        <v>6.74</v>
      </c>
      <c r="Z18" s="19"/>
      <c r="AA18" s="29">
        <f t="shared" si="11"/>
        <v>6.6875</v>
      </c>
      <c r="AB18" s="30">
        <f t="shared" si="12"/>
        <v>6.6725000000000003</v>
      </c>
      <c r="AC18" s="30">
        <f t="shared" si="13"/>
        <v>6.6675000000000004</v>
      </c>
      <c r="AD18" s="30">
        <f t="shared" si="14"/>
        <v>6.6775000000000002</v>
      </c>
      <c r="AE18" s="30">
        <f t="shared" si="15"/>
        <v>6.6850000000000005</v>
      </c>
      <c r="AF18" s="30">
        <v>6.6924999999999999</v>
      </c>
      <c r="AG18" s="30">
        <f t="shared" si="10"/>
        <v>6.7074999999999996</v>
      </c>
      <c r="AH18" s="30">
        <f t="shared" si="6"/>
        <v>6.7125000000000004</v>
      </c>
      <c r="AI18" s="30">
        <f t="shared" si="7"/>
        <v>6.7124999999999995</v>
      </c>
      <c r="AJ18" s="30">
        <f t="shared" si="7"/>
        <v>6.7124999999999995</v>
      </c>
      <c r="AK18" s="31">
        <f t="shared" si="7"/>
        <v>6.6999999999999993</v>
      </c>
      <c r="AL18" s="31">
        <f t="shared" si="3"/>
        <v>6.6974999999999998</v>
      </c>
      <c r="AM18" s="31">
        <f t="shared" si="4"/>
        <v>6.6974999999999998</v>
      </c>
      <c r="AN18" s="31">
        <f t="shared" si="8"/>
        <v>6.7</v>
      </c>
      <c r="AO18" s="31">
        <f t="shared" si="8"/>
        <v>6.6999999999999993</v>
      </c>
      <c r="AP18" s="31">
        <f t="shared" si="8"/>
        <v>6.7049999999999992</v>
      </c>
      <c r="AQ18" s="123">
        <v>6.71</v>
      </c>
      <c r="AR18" s="123">
        <v>6.73</v>
      </c>
      <c r="AS18" s="33">
        <f t="shared" si="5"/>
        <v>6.746666666666667</v>
      </c>
    </row>
    <row r="19" spans="2:45" s="3" customFormat="1" ht="12.75" customHeight="1" x14ac:dyDescent="0.2">
      <c r="B19" s="12" t="s">
        <v>82</v>
      </c>
      <c r="C19" s="29">
        <v>14.18</v>
      </c>
      <c r="D19" s="30">
        <v>14.06</v>
      </c>
      <c r="E19" s="30">
        <v>14.11</v>
      </c>
      <c r="F19" s="30">
        <v>14.22</v>
      </c>
      <c r="G19" s="30">
        <v>14.27</v>
      </c>
      <c r="H19" s="30">
        <v>14.16</v>
      </c>
      <c r="I19" s="30">
        <v>14.1</v>
      </c>
      <c r="J19" s="30">
        <v>14.2</v>
      </c>
      <c r="K19" s="30">
        <v>14.28</v>
      </c>
      <c r="L19" s="30">
        <v>14.2</v>
      </c>
      <c r="M19" s="30">
        <v>14.23</v>
      </c>
      <c r="N19" s="30">
        <v>14.34</v>
      </c>
      <c r="O19" s="30">
        <v>14.29</v>
      </c>
      <c r="P19" s="30">
        <v>14.2</v>
      </c>
      <c r="Q19" s="103">
        <v>14.15</v>
      </c>
      <c r="R19" s="103">
        <v>14.16</v>
      </c>
      <c r="S19" s="30">
        <v>14.22</v>
      </c>
      <c r="T19" s="30">
        <v>14.1</v>
      </c>
      <c r="U19" s="30">
        <v>14.18</v>
      </c>
      <c r="V19" s="104">
        <v>14.25</v>
      </c>
      <c r="W19" s="32"/>
      <c r="X19" s="138">
        <v>14.34</v>
      </c>
      <c r="Y19" s="33">
        <v>14.14</v>
      </c>
      <c r="Z19" s="19"/>
      <c r="AA19" s="29">
        <f t="shared" si="11"/>
        <v>14.1425</v>
      </c>
      <c r="AB19" s="30">
        <f t="shared" si="12"/>
        <v>14.164999999999999</v>
      </c>
      <c r="AC19" s="30">
        <f t="shared" si="13"/>
        <v>14.189999999999998</v>
      </c>
      <c r="AD19" s="30">
        <f t="shared" si="14"/>
        <v>14.187500000000002</v>
      </c>
      <c r="AE19" s="30">
        <f t="shared" si="15"/>
        <v>14.182500000000001</v>
      </c>
      <c r="AF19" s="30">
        <v>14.185</v>
      </c>
      <c r="AG19" s="30">
        <f t="shared" si="10"/>
        <v>14.195</v>
      </c>
      <c r="AH19" s="30">
        <f t="shared" si="6"/>
        <v>14.227499999999999</v>
      </c>
      <c r="AI19" s="30">
        <f t="shared" si="7"/>
        <v>14.262499999999999</v>
      </c>
      <c r="AJ19" s="30">
        <f t="shared" si="7"/>
        <v>14.264999999999999</v>
      </c>
      <c r="AK19" s="31">
        <f t="shared" si="7"/>
        <v>14.265000000000001</v>
      </c>
      <c r="AL19" s="31">
        <f t="shared" si="3"/>
        <v>14.244999999999999</v>
      </c>
      <c r="AM19" s="31">
        <f t="shared" si="4"/>
        <v>14.2</v>
      </c>
      <c r="AN19" s="31">
        <f t="shared" si="8"/>
        <v>14.182500000000001</v>
      </c>
      <c r="AO19" s="31">
        <f t="shared" si="8"/>
        <v>14.157500000000001</v>
      </c>
      <c r="AP19" s="31">
        <f t="shared" si="8"/>
        <v>14.165000000000001</v>
      </c>
      <c r="AQ19" s="123">
        <v>14.19</v>
      </c>
      <c r="AR19" s="123">
        <v>14.26</v>
      </c>
      <c r="AS19" s="33">
        <f t="shared" si="5"/>
        <v>14.243333333333334</v>
      </c>
    </row>
    <row r="20" spans="2:45" s="3" customFormat="1" ht="12.75" customHeight="1" x14ac:dyDescent="0.2">
      <c r="B20" s="12" t="s">
        <v>83</v>
      </c>
      <c r="C20" s="29">
        <v>18.22</v>
      </c>
      <c r="D20" s="30">
        <v>17.97</v>
      </c>
      <c r="E20" s="30">
        <v>18.170000000000002</v>
      </c>
      <c r="F20" s="30">
        <v>18.329999999999998</v>
      </c>
      <c r="G20" s="30">
        <v>18.28</v>
      </c>
      <c r="H20" s="30">
        <v>18.329999999999998</v>
      </c>
      <c r="I20" s="30">
        <v>18.23</v>
      </c>
      <c r="J20" s="30">
        <v>18.079999999999998</v>
      </c>
      <c r="K20" s="30">
        <v>18.600000000000001</v>
      </c>
      <c r="L20" s="30">
        <v>18.07</v>
      </c>
      <c r="M20" s="30">
        <v>18.2</v>
      </c>
      <c r="N20" s="30">
        <v>17.97</v>
      </c>
      <c r="O20" s="30">
        <v>18.48</v>
      </c>
      <c r="P20" s="30">
        <v>18.149999999999999</v>
      </c>
      <c r="Q20" s="103">
        <v>17.75</v>
      </c>
      <c r="R20" s="103">
        <v>17.850000000000001</v>
      </c>
      <c r="S20" s="30">
        <v>18.13</v>
      </c>
      <c r="T20" s="30">
        <v>17.989999999999998</v>
      </c>
      <c r="U20" s="30">
        <v>18.21</v>
      </c>
      <c r="V20" s="104">
        <v>18.05</v>
      </c>
      <c r="W20" s="32"/>
      <c r="X20" s="138">
        <v>18.39</v>
      </c>
      <c r="Y20" s="33">
        <v>18.059999999999999</v>
      </c>
      <c r="Z20" s="19"/>
      <c r="AA20" s="29">
        <f t="shared" si="11"/>
        <v>18.172499999999999</v>
      </c>
      <c r="AB20" s="30">
        <f t="shared" si="12"/>
        <v>18.1875</v>
      </c>
      <c r="AC20" s="30">
        <f t="shared" si="13"/>
        <v>18.2775</v>
      </c>
      <c r="AD20" s="30">
        <f t="shared" si="14"/>
        <v>18.2925</v>
      </c>
      <c r="AE20" s="30">
        <f t="shared" si="15"/>
        <v>18.23</v>
      </c>
      <c r="AF20" s="30">
        <v>18.309999999999999</v>
      </c>
      <c r="AG20" s="30">
        <f t="shared" si="10"/>
        <v>18.245000000000001</v>
      </c>
      <c r="AH20" s="30">
        <f t="shared" si="6"/>
        <v>18.237500000000001</v>
      </c>
      <c r="AI20" s="30">
        <f t="shared" si="7"/>
        <v>18.21</v>
      </c>
      <c r="AJ20" s="30">
        <f t="shared" si="7"/>
        <v>18.18</v>
      </c>
      <c r="AK20" s="31">
        <f t="shared" si="7"/>
        <v>18.200000000000003</v>
      </c>
      <c r="AL20" s="31">
        <f t="shared" si="3"/>
        <v>18.087499999999999</v>
      </c>
      <c r="AM20" s="31">
        <f t="shared" si="4"/>
        <v>18.057499999999997</v>
      </c>
      <c r="AN20" s="31">
        <f t="shared" si="8"/>
        <v>17.97</v>
      </c>
      <c r="AO20" s="31">
        <f t="shared" si="8"/>
        <v>17.93</v>
      </c>
      <c r="AP20" s="31">
        <f t="shared" si="8"/>
        <v>18.045000000000002</v>
      </c>
      <c r="AQ20" s="123">
        <v>18.100000000000001</v>
      </c>
      <c r="AR20" s="123">
        <v>18.190000000000001</v>
      </c>
      <c r="AS20" s="33">
        <f t="shared" si="5"/>
        <v>18.166666666666668</v>
      </c>
    </row>
    <row r="21" spans="2:45" s="3" customFormat="1" ht="12.75" customHeight="1" x14ac:dyDescent="0.2">
      <c r="B21" s="12" t="s">
        <v>84</v>
      </c>
      <c r="C21" s="29">
        <v>63.19</v>
      </c>
      <c r="D21" s="30">
        <v>62.35</v>
      </c>
      <c r="E21" s="30">
        <v>62.2</v>
      </c>
      <c r="F21" s="30">
        <v>61.94</v>
      </c>
      <c r="G21" s="30">
        <v>62.88</v>
      </c>
      <c r="H21" s="30">
        <v>61.26</v>
      </c>
      <c r="I21" s="30">
        <v>61.9</v>
      </c>
      <c r="J21" s="30">
        <v>62.07</v>
      </c>
      <c r="K21" s="30">
        <v>62.3</v>
      </c>
      <c r="L21" s="30">
        <v>61.77</v>
      </c>
      <c r="M21" s="30">
        <v>60.81</v>
      </c>
      <c r="N21" s="30">
        <v>62</v>
      </c>
      <c r="O21" s="30">
        <v>62.6</v>
      </c>
      <c r="P21" s="30">
        <v>62.03</v>
      </c>
      <c r="Q21" s="103">
        <v>61.07</v>
      </c>
      <c r="R21" s="103">
        <v>61.4</v>
      </c>
      <c r="S21" s="30">
        <v>62.5</v>
      </c>
      <c r="T21" s="30">
        <v>61.53</v>
      </c>
      <c r="U21" s="30">
        <v>60.74</v>
      </c>
      <c r="V21" s="104">
        <v>61.56</v>
      </c>
      <c r="W21" s="32"/>
      <c r="X21" s="138">
        <v>63</v>
      </c>
      <c r="Y21" s="33">
        <v>61.75</v>
      </c>
      <c r="Z21" s="19"/>
      <c r="AA21" s="29">
        <f t="shared" si="11"/>
        <v>62.42</v>
      </c>
      <c r="AB21" s="30">
        <f t="shared" si="12"/>
        <v>62.342500000000001</v>
      </c>
      <c r="AC21" s="30">
        <f t="shared" si="13"/>
        <v>62.07</v>
      </c>
      <c r="AD21" s="30">
        <f t="shared" si="14"/>
        <v>61.994999999999997</v>
      </c>
      <c r="AE21" s="30">
        <f t="shared" si="15"/>
        <v>62.027499999999996</v>
      </c>
      <c r="AF21" s="30">
        <v>61.8825</v>
      </c>
      <c r="AG21" s="30">
        <f t="shared" si="10"/>
        <v>62.01</v>
      </c>
      <c r="AH21" s="30">
        <f t="shared" si="6"/>
        <v>61.737500000000004</v>
      </c>
      <c r="AI21" s="30">
        <f t="shared" si="7"/>
        <v>61.72</v>
      </c>
      <c r="AJ21" s="30">
        <f t="shared" si="7"/>
        <v>61.795000000000002</v>
      </c>
      <c r="AK21" s="31">
        <f t="shared" si="7"/>
        <v>61.86</v>
      </c>
      <c r="AL21" s="31">
        <f t="shared" si="3"/>
        <v>61.924999999999997</v>
      </c>
      <c r="AM21" s="31">
        <f t="shared" si="4"/>
        <v>61.774999999999999</v>
      </c>
      <c r="AN21" s="31">
        <f t="shared" si="8"/>
        <v>61.75</v>
      </c>
      <c r="AO21" s="31">
        <f t="shared" si="8"/>
        <v>61.625</v>
      </c>
      <c r="AP21" s="31">
        <f t="shared" si="8"/>
        <v>61.542500000000004</v>
      </c>
      <c r="AQ21" s="123">
        <v>61.58</v>
      </c>
      <c r="AR21" s="123">
        <v>61.99</v>
      </c>
      <c r="AS21" s="33">
        <f t="shared" si="5"/>
        <v>62.103333333333332</v>
      </c>
    </row>
    <row r="22" spans="2:45" s="3" customFormat="1" ht="12.75" customHeight="1" x14ac:dyDescent="0.2">
      <c r="B22" s="12" t="s">
        <v>85</v>
      </c>
      <c r="C22" s="29">
        <v>66.37</v>
      </c>
      <c r="D22" s="30">
        <v>66.400000000000006</v>
      </c>
      <c r="E22" s="30">
        <v>67.349999999999994</v>
      </c>
      <c r="F22" s="30">
        <v>68.930000000000007</v>
      </c>
      <c r="G22" s="30">
        <v>69.38</v>
      </c>
      <c r="H22" s="30">
        <v>69.650000000000006</v>
      </c>
      <c r="I22" s="30">
        <v>70.680000000000007</v>
      </c>
      <c r="J22" s="30">
        <v>70.33</v>
      </c>
      <c r="K22" s="30">
        <v>70.81</v>
      </c>
      <c r="L22" s="30">
        <v>70.64</v>
      </c>
      <c r="M22" s="30">
        <v>70.3</v>
      </c>
      <c r="N22" s="30">
        <v>70.540000000000006</v>
      </c>
      <c r="O22" s="30">
        <v>72.16</v>
      </c>
      <c r="P22" s="30">
        <v>70.819999999999993</v>
      </c>
      <c r="Q22" s="103">
        <v>71.349999999999994</v>
      </c>
      <c r="R22" s="103">
        <v>72.010000000000005</v>
      </c>
      <c r="S22" s="30">
        <v>71.209999999999994</v>
      </c>
      <c r="T22" s="30">
        <v>71.25</v>
      </c>
      <c r="U22" s="30">
        <v>70.92</v>
      </c>
      <c r="V22" s="104">
        <v>71.5</v>
      </c>
      <c r="W22" s="32"/>
      <c r="X22" s="138">
        <v>72.58</v>
      </c>
      <c r="Y22" s="33">
        <v>71.97</v>
      </c>
      <c r="Z22" s="19"/>
      <c r="AA22" s="29">
        <f t="shared" si="11"/>
        <v>67.262500000000003</v>
      </c>
      <c r="AB22" s="30">
        <f t="shared" si="12"/>
        <v>68.015000000000001</v>
      </c>
      <c r="AC22" s="30">
        <f t="shared" si="13"/>
        <v>68.827500000000001</v>
      </c>
      <c r="AD22" s="30">
        <f t="shared" si="14"/>
        <v>69.66</v>
      </c>
      <c r="AE22" s="30">
        <f t="shared" si="15"/>
        <v>70.010000000000005</v>
      </c>
      <c r="AF22" s="30">
        <v>70.367500000000007</v>
      </c>
      <c r="AG22" s="30">
        <f t="shared" si="10"/>
        <v>70.614999999999995</v>
      </c>
      <c r="AH22" s="30">
        <f t="shared" si="6"/>
        <v>70.52</v>
      </c>
      <c r="AI22" s="30">
        <f t="shared" si="7"/>
        <v>70.572500000000005</v>
      </c>
      <c r="AJ22" s="30">
        <f t="shared" si="7"/>
        <v>70.91</v>
      </c>
      <c r="AK22" s="31">
        <f t="shared" si="7"/>
        <v>70.954999999999998</v>
      </c>
      <c r="AL22" s="31">
        <f t="shared" si="3"/>
        <v>71.217500000000001</v>
      </c>
      <c r="AM22" s="31">
        <f t="shared" si="4"/>
        <v>71.584999999999994</v>
      </c>
      <c r="AN22" s="31">
        <f t="shared" si="8"/>
        <v>71.347499999999997</v>
      </c>
      <c r="AO22" s="31">
        <f t="shared" si="8"/>
        <v>71.454999999999998</v>
      </c>
      <c r="AP22" s="31">
        <f t="shared" si="8"/>
        <v>71.347499999999997</v>
      </c>
      <c r="AQ22" s="123">
        <v>71.22</v>
      </c>
      <c r="AR22" s="123">
        <v>71.8</v>
      </c>
      <c r="AS22" s="33">
        <f t="shared" si="5"/>
        <v>72.016666666666666</v>
      </c>
    </row>
    <row r="23" spans="2:45" s="3" customFormat="1" ht="12.75" customHeight="1" x14ac:dyDescent="0.2">
      <c r="B23" s="12" t="s">
        <v>86</v>
      </c>
      <c r="C23" s="29">
        <v>62.16</v>
      </c>
      <c r="D23" s="30">
        <v>60.02</v>
      </c>
      <c r="E23" s="30">
        <v>60.68</v>
      </c>
      <c r="F23" s="30">
        <v>60.17</v>
      </c>
      <c r="G23" s="30">
        <v>61.42</v>
      </c>
      <c r="H23" s="30">
        <v>60.59</v>
      </c>
      <c r="I23" s="30">
        <v>60.54</v>
      </c>
      <c r="J23" s="30">
        <v>61.4</v>
      </c>
      <c r="K23" s="30">
        <v>61.23</v>
      </c>
      <c r="L23" s="30">
        <v>60.76</v>
      </c>
      <c r="M23" s="30">
        <v>60.58</v>
      </c>
      <c r="N23" s="30">
        <v>60.26</v>
      </c>
      <c r="O23" s="30">
        <v>61.17</v>
      </c>
      <c r="P23" s="30">
        <v>61.18</v>
      </c>
      <c r="Q23" s="103">
        <v>61.61</v>
      </c>
      <c r="R23" s="103">
        <v>62.14</v>
      </c>
      <c r="S23" s="30">
        <v>62.1</v>
      </c>
      <c r="T23" s="30">
        <v>62.37</v>
      </c>
      <c r="U23" s="30">
        <v>60.71</v>
      </c>
      <c r="V23" s="104">
        <v>62.88</v>
      </c>
      <c r="W23" s="32"/>
      <c r="X23" s="138">
        <v>62.06</v>
      </c>
      <c r="Y23" s="33">
        <v>61.61</v>
      </c>
      <c r="Z23" s="19"/>
      <c r="AA23" s="29">
        <f t="shared" si="11"/>
        <v>60.757500000000007</v>
      </c>
      <c r="AB23" s="30">
        <f t="shared" si="12"/>
        <v>60.572500000000005</v>
      </c>
      <c r="AC23" s="30">
        <f t="shared" si="13"/>
        <v>60.714999999999996</v>
      </c>
      <c r="AD23" s="30">
        <f t="shared" si="14"/>
        <v>60.68</v>
      </c>
      <c r="AE23" s="30">
        <f t="shared" si="15"/>
        <v>60.987500000000004</v>
      </c>
      <c r="AF23" s="30">
        <v>60.94</v>
      </c>
      <c r="AG23" s="30">
        <f t="shared" si="10"/>
        <v>60.982499999999995</v>
      </c>
      <c r="AH23" s="30">
        <f t="shared" si="6"/>
        <v>60.992499999999993</v>
      </c>
      <c r="AI23" s="30">
        <f t="shared" si="7"/>
        <v>60.707499999999996</v>
      </c>
      <c r="AJ23" s="30">
        <f t="shared" si="7"/>
        <v>60.692499999999995</v>
      </c>
      <c r="AK23" s="31">
        <f t="shared" si="7"/>
        <v>60.797499999999999</v>
      </c>
      <c r="AL23" s="31">
        <f t="shared" si="3"/>
        <v>61.055000000000007</v>
      </c>
      <c r="AM23" s="31">
        <f t="shared" si="4"/>
        <v>61.524999999999991</v>
      </c>
      <c r="AN23" s="31">
        <f t="shared" si="8"/>
        <v>61.7575</v>
      </c>
      <c r="AO23" s="31">
        <f t="shared" si="8"/>
        <v>62.055</v>
      </c>
      <c r="AP23" s="31">
        <f t="shared" si="8"/>
        <v>61.830000000000005</v>
      </c>
      <c r="AQ23" s="123">
        <v>62.02</v>
      </c>
      <c r="AR23" s="123">
        <v>62.24</v>
      </c>
      <c r="AS23" s="33">
        <f t="shared" si="5"/>
        <v>62.183333333333337</v>
      </c>
    </row>
    <row r="24" spans="2:45" s="3" customFormat="1" ht="12.75" customHeight="1" x14ac:dyDescent="0.2">
      <c r="B24" s="47" t="s">
        <v>1280</v>
      </c>
      <c r="C24" s="48">
        <v>6105</v>
      </c>
      <c r="D24" s="49">
        <v>5933</v>
      </c>
      <c r="E24" s="49">
        <v>5995</v>
      </c>
      <c r="F24" s="49">
        <v>6033</v>
      </c>
      <c r="G24" s="49">
        <v>6115</v>
      </c>
      <c r="H24" s="49">
        <v>6090</v>
      </c>
      <c r="I24" s="49">
        <v>6047</v>
      </c>
      <c r="J24" s="49">
        <v>6143</v>
      </c>
      <c r="K24" s="49">
        <v>6111</v>
      </c>
      <c r="L24" s="49">
        <v>6011</v>
      </c>
      <c r="M24" s="49">
        <v>6029</v>
      </c>
      <c r="N24" s="49">
        <v>6094</v>
      </c>
      <c r="O24" s="49">
        <v>6245</v>
      </c>
      <c r="P24" s="49">
        <v>6081</v>
      </c>
      <c r="Q24" s="126">
        <v>6121</v>
      </c>
      <c r="R24" s="126">
        <v>6174</v>
      </c>
      <c r="S24" s="49">
        <v>6182</v>
      </c>
      <c r="T24" s="49">
        <v>6174</v>
      </c>
      <c r="U24" s="49">
        <v>6136</v>
      </c>
      <c r="V24" s="127">
        <v>6178</v>
      </c>
      <c r="W24" s="56"/>
      <c r="X24" s="141">
        <v>6274</v>
      </c>
      <c r="Y24" s="57">
        <v>6131</v>
      </c>
      <c r="Z24" s="19"/>
      <c r="AA24" s="48">
        <f t="shared" si="11"/>
        <v>6016.5</v>
      </c>
      <c r="AB24" s="49">
        <f t="shared" si="12"/>
        <v>6019</v>
      </c>
      <c r="AC24" s="49">
        <f t="shared" si="13"/>
        <v>6058.25</v>
      </c>
      <c r="AD24" s="49">
        <f t="shared" si="14"/>
        <v>6071.25</v>
      </c>
      <c r="AE24" s="49">
        <f t="shared" si="15"/>
        <v>6098.75</v>
      </c>
      <c r="AF24" s="49">
        <v>6097.75</v>
      </c>
      <c r="AG24" s="49">
        <f t="shared" si="10"/>
        <v>6078</v>
      </c>
      <c r="AH24" s="49">
        <f t="shared" si="6"/>
        <v>6073.5</v>
      </c>
      <c r="AI24" s="49">
        <f t="shared" si="7"/>
        <v>6061.25</v>
      </c>
      <c r="AJ24" s="49">
        <f t="shared" si="7"/>
        <v>6094.75</v>
      </c>
      <c r="AK24" s="55">
        <f t="shared" si="7"/>
        <v>6112.25</v>
      </c>
      <c r="AL24" s="55">
        <f t="shared" si="3"/>
        <v>6135.25</v>
      </c>
      <c r="AM24" s="55">
        <f t="shared" si="4"/>
        <v>6155.25</v>
      </c>
      <c r="AN24" s="55">
        <f t="shared" si="8"/>
        <v>6139.5</v>
      </c>
      <c r="AO24" s="55">
        <f t="shared" si="8"/>
        <v>6162.75</v>
      </c>
      <c r="AP24" s="55">
        <f t="shared" si="8"/>
        <v>6166.5</v>
      </c>
      <c r="AQ24" s="128">
        <v>6168</v>
      </c>
      <c r="AR24" s="128">
        <v>6208</v>
      </c>
      <c r="AS24" s="57">
        <f t="shared" si="5"/>
        <v>6194.333333333333</v>
      </c>
    </row>
    <row r="25" spans="2:45" s="3" customFormat="1" ht="12.75" customHeight="1" x14ac:dyDescent="0.2">
      <c r="B25" s="58" t="s">
        <v>87</v>
      </c>
      <c r="C25" s="29"/>
      <c r="D25" s="30"/>
      <c r="E25" s="30">
        <v>43.96</v>
      </c>
      <c r="F25" s="30">
        <v>43.91</v>
      </c>
      <c r="G25" s="30">
        <v>43.8</v>
      </c>
      <c r="H25" s="30">
        <v>43.83</v>
      </c>
      <c r="I25" s="30">
        <v>44.04</v>
      </c>
      <c r="J25" s="30">
        <v>43.62</v>
      </c>
      <c r="K25" s="30">
        <v>43.56</v>
      </c>
      <c r="L25" s="30">
        <v>43.99</v>
      </c>
      <c r="M25" s="30">
        <v>43.88</v>
      </c>
      <c r="N25" s="30">
        <v>43.69</v>
      </c>
      <c r="O25" s="30">
        <v>43.79</v>
      </c>
      <c r="P25" s="30">
        <v>43.52</v>
      </c>
      <c r="Q25" s="129">
        <v>43.46</v>
      </c>
      <c r="R25" s="129">
        <v>43.61</v>
      </c>
      <c r="S25" s="30">
        <v>43.66</v>
      </c>
      <c r="T25" s="30">
        <v>44.07</v>
      </c>
      <c r="U25" s="30">
        <v>44.03</v>
      </c>
      <c r="V25" s="130">
        <v>44.02</v>
      </c>
      <c r="W25" s="30"/>
      <c r="X25" s="60">
        <v>43.77</v>
      </c>
      <c r="Y25" s="33">
        <v>43.9</v>
      </c>
      <c r="Z25" s="19"/>
      <c r="AA25" s="29"/>
      <c r="AB25" s="30"/>
      <c r="AC25" s="30">
        <v>43.88</v>
      </c>
      <c r="AD25" s="30">
        <v>43.9</v>
      </c>
      <c r="AE25" s="30">
        <v>43.82</v>
      </c>
      <c r="AF25" s="30">
        <f>SUM(H25:K25)/4</f>
        <v>43.762500000000003</v>
      </c>
      <c r="AG25" s="30">
        <f t="shared" si="10"/>
        <v>43.802500000000002</v>
      </c>
      <c r="AH25" s="30">
        <f t="shared" si="6"/>
        <v>43.762500000000003</v>
      </c>
      <c r="AI25" s="30">
        <f t="shared" si="7"/>
        <v>43.78</v>
      </c>
      <c r="AJ25" s="30">
        <f t="shared" si="7"/>
        <v>43.837499999999999</v>
      </c>
      <c r="AK25" s="31">
        <f t="shared" si="7"/>
        <v>43.72</v>
      </c>
      <c r="AL25" s="31">
        <f t="shared" si="3"/>
        <v>43.615000000000002</v>
      </c>
      <c r="AM25" s="31">
        <f t="shared" si="4"/>
        <v>43.594999999999999</v>
      </c>
      <c r="AN25" s="31">
        <f t="shared" si="8"/>
        <v>43.5625</v>
      </c>
      <c r="AO25" s="31">
        <f t="shared" si="8"/>
        <v>43.699999999999996</v>
      </c>
      <c r="AP25" s="31">
        <f t="shared" si="8"/>
        <v>43.842500000000001</v>
      </c>
      <c r="AQ25" s="31">
        <f t="shared" si="8"/>
        <v>43.945</v>
      </c>
      <c r="AR25" s="31">
        <v>43.93</v>
      </c>
      <c r="AS25" s="33">
        <f t="shared" si="5"/>
        <v>43.896666666666668</v>
      </c>
    </row>
    <row r="26" spans="2:45" s="3" customFormat="1" ht="12.75" customHeight="1" thickBot="1" x14ac:dyDescent="0.25">
      <c r="B26" s="61" t="s">
        <v>88</v>
      </c>
      <c r="C26" s="62"/>
      <c r="D26" s="62"/>
      <c r="E26" s="63" t="s">
        <v>119</v>
      </c>
      <c r="F26" s="63" t="s">
        <v>120</v>
      </c>
      <c r="G26" s="63" t="s">
        <v>121</v>
      </c>
      <c r="H26" s="63" t="s">
        <v>122</v>
      </c>
      <c r="I26" s="63" t="s">
        <v>123</v>
      </c>
      <c r="J26" s="63" t="s">
        <v>450</v>
      </c>
      <c r="K26" s="63" t="s">
        <v>600</v>
      </c>
      <c r="L26" s="63" t="s">
        <v>212</v>
      </c>
      <c r="M26" s="64" t="s">
        <v>451</v>
      </c>
      <c r="N26" s="65">
        <v>2.4236226851851853E-3</v>
      </c>
      <c r="O26" s="65">
        <v>2.4369212962962964E-3</v>
      </c>
      <c r="P26" s="65">
        <v>2.4517361111111111E-3</v>
      </c>
      <c r="Q26" s="131">
        <v>2.441087962962963E-3</v>
      </c>
      <c r="R26" s="131">
        <v>2.4474537037037039E-3</v>
      </c>
      <c r="S26" s="64" t="s">
        <v>860</v>
      </c>
      <c r="T26" s="65" t="s">
        <v>909</v>
      </c>
      <c r="U26" s="65" t="s">
        <v>909</v>
      </c>
      <c r="V26" s="132" t="s">
        <v>1086</v>
      </c>
      <c r="W26" s="65"/>
      <c r="X26" s="67" t="s">
        <v>1141</v>
      </c>
      <c r="Y26" s="68" t="s">
        <v>1374</v>
      </c>
      <c r="Z26" s="19"/>
      <c r="AA26" s="69"/>
      <c r="AB26" s="64"/>
      <c r="AC26" s="64" t="s">
        <v>124</v>
      </c>
      <c r="AD26" s="64" t="s">
        <v>125</v>
      </c>
      <c r="AE26" s="64" t="s">
        <v>451</v>
      </c>
      <c r="AF26" s="64" t="s">
        <v>410</v>
      </c>
      <c r="AG26" s="64" t="s">
        <v>214</v>
      </c>
      <c r="AH26" s="64" t="s">
        <v>705</v>
      </c>
      <c r="AI26" s="64" t="s">
        <v>744</v>
      </c>
      <c r="AJ26" s="64" t="s">
        <v>795</v>
      </c>
      <c r="AK26" s="71" t="s">
        <v>124</v>
      </c>
      <c r="AL26" s="71">
        <f t="shared" si="3"/>
        <v>2.4383420138888888E-3</v>
      </c>
      <c r="AM26" s="71">
        <f t="shared" si="4"/>
        <v>2.4442997685185184E-3</v>
      </c>
      <c r="AN26" s="71" t="s">
        <v>873</v>
      </c>
      <c r="AO26" s="71" t="s">
        <v>1021</v>
      </c>
      <c r="AP26" s="71" t="s">
        <v>1105</v>
      </c>
      <c r="AQ26" s="71" t="s">
        <v>1142</v>
      </c>
      <c r="AR26" s="71" t="s">
        <v>1266</v>
      </c>
      <c r="AS26" s="68" t="s">
        <v>1380</v>
      </c>
    </row>
    <row r="27" spans="2:45" ht="13.5" thickTop="1" x14ac:dyDescent="0.2"/>
  </sheetData>
  <mergeCells count="2">
    <mergeCell ref="B2:Y2"/>
    <mergeCell ref="AA2:AS2"/>
  </mergeCells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/>
  <dimension ref="B1:AS31"/>
  <sheetViews>
    <sheetView workbookViewId="0">
      <pane xSplit="2" ySplit="2" topLeftCell="V3" activePane="bottomRight" state="frozen"/>
      <selection pane="topRight" activeCell="C1" sqref="C1"/>
      <selection pane="bottomLeft" activeCell="A3" sqref="A3"/>
      <selection pane="bottomRight" activeCell="AW7" sqref="AW7"/>
    </sheetView>
  </sheetViews>
  <sheetFormatPr defaultColWidth="9.140625" defaultRowHeight="12.75" x14ac:dyDescent="0.2"/>
  <cols>
    <col min="1" max="1" width="2.7109375" style="1" customWidth="1"/>
    <col min="2" max="2" width="7.140625" style="1" customWidth="1"/>
    <col min="3" max="25" width="9.140625" style="1"/>
    <col min="26" max="26" width="3.7109375" style="1" customWidth="1"/>
    <col min="27" max="27" width="9.42578125" style="1" customWidth="1"/>
    <col min="28" max="28" width="10" style="1" customWidth="1"/>
    <col min="29" max="29" width="10.28515625" style="1" customWidth="1"/>
    <col min="30" max="30" width="10.42578125" style="1" customWidth="1"/>
    <col min="31" max="31" width="10.7109375" style="1" customWidth="1"/>
    <col min="32" max="32" width="10.5703125" style="1" customWidth="1"/>
    <col min="33" max="33" width="9.7109375" style="1" bestFit="1" customWidth="1"/>
    <col min="34" max="34" width="9.5703125" style="1" bestFit="1" customWidth="1"/>
    <col min="35" max="35" width="10.28515625" style="1" customWidth="1"/>
    <col min="36" max="45" width="9.140625" style="1"/>
    <col min="46" max="46" width="5.7109375" style="1" customWidth="1"/>
    <col min="47" max="16384" width="9.140625" style="1"/>
  </cols>
  <sheetData>
    <row r="1" spans="2:45" ht="13.5" thickBot="1" x14ac:dyDescent="0.25"/>
    <row r="2" spans="2:45" s="3" customFormat="1" ht="17.25" customHeight="1" thickBot="1" x14ac:dyDescent="0.25">
      <c r="B2" s="145" t="s">
        <v>1381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7"/>
      <c r="AA2" s="145" t="s">
        <v>1279</v>
      </c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7"/>
    </row>
    <row r="3" spans="2:45" ht="13.5" thickBot="1" x14ac:dyDescent="0.25"/>
    <row r="4" spans="2:45" s="3" customFormat="1" ht="21" customHeight="1" thickTop="1" thickBot="1" x14ac:dyDescent="0.25">
      <c r="B4" s="4" t="s">
        <v>72</v>
      </c>
      <c r="C4" s="5">
        <v>2000</v>
      </c>
      <c r="D4" s="5">
        <v>2001</v>
      </c>
      <c r="E4" s="5">
        <v>2002</v>
      </c>
      <c r="F4" s="5">
        <v>2003</v>
      </c>
      <c r="G4" s="5">
        <v>2004</v>
      </c>
      <c r="H4" s="5">
        <v>2005</v>
      </c>
      <c r="I4" s="5">
        <v>2006</v>
      </c>
      <c r="J4" s="5">
        <v>2007</v>
      </c>
      <c r="K4" s="5">
        <v>2008</v>
      </c>
      <c r="L4" s="5">
        <v>2009</v>
      </c>
      <c r="M4" s="5">
        <v>2010</v>
      </c>
      <c r="N4" s="5">
        <v>2011</v>
      </c>
      <c r="O4" s="5">
        <v>2012</v>
      </c>
      <c r="P4" s="95">
        <v>2013</v>
      </c>
      <c r="Q4" s="95">
        <v>2014</v>
      </c>
      <c r="R4" s="95">
        <v>2015</v>
      </c>
      <c r="S4" s="5">
        <v>2016</v>
      </c>
      <c r="T4" s="5">
        <v>2017</v>
      </c>
      <c r="U4" s="5">
        <v>2018</v>
      </c>
      <c r="V4" s="5">
        <v>2019</v>
      </c>
      <c r="W4" s="5">
        <v>2020</v>
      </c>
      <c r="X4" s="5">
        <v>2021</v>
      </c>
      <c r="Y4" s="95">
        <v>2022</v>
      </c>
      <c r="AA4" s="96" t="s">
        <v>452</v>
      </c>
      <c r="AB4" s="78" t="s">
        <v>453</v>
      </c>
      <c r="AC4" s="78" t="s">
        <v>454</v>
      </c>
      <c r="AD4" s="78" t="s">
        <v>455</v>
      </c>
      <c r="AE4" s="78" t="s">
        <v>456</v>
      </c>
      <c r="AF4" s="78" t="s">
        <v>351</v>
      </c>
      <c r="AG4" s="78" t="s">
        <v>564</v>
      </c>
      <c r="AH4" s="78" t="s">
        <v>633</v>
      </c>
      <c r="AI4" s="78" t="s">
        <v>706</v>
      </c>
      <c r="AJ4" s="78" t="s">
        <v>748</v>
      </c>
      <c r="AK4" s="78" t="s">
        <v>749</v>
      </c>
      <c r="AL4" s="97" t="s">
        <v>815</v>
      </c>
      <c r="AM4" s="98" t="s">
        <v>816</v>
      </c>
      <c r="AN4" s="98" t="s">
        <v>833</v>
      </c>
      <c r="AO4" s="98" t="s">
        <v>880</v>
      </c>
      <c r="AP4" s="99" t="s">
        <v>881</v>
      </c>
      <c r="AQ4" s="99" t="s">
        <v>1031</v>
      </c>
      <c r="AR4" s="99" t="s">
        <v>1127</v>
      </c>
      <c r="AS4" s="99" t="s">
        <v>1290</v>
      </c>
    </row>
    <row r="5" spans="2:45" s="3" customFormat="1" ht="12.75" customHeight="1" thickTop="1" x14ac:dyDescent="0.2">
      <c r="B5" s="12">
        <v>100</v>
      </c>
      <c r="C5" s="14">
        <v>11.29</v>
      </c>
      <c r="D5" s="14">
        <v>11.31</v>
      </c>
      <c r="E5" s="13">
        <v>11.29</v>
      </c>
      <c r="F5" s="13">
        <v>11.29</v>
      </c>
      <c r="G5" s="13">
        <v>11.33</v>
      </c>
      <c r="H5" s="13">
        <v>11.36</v>
      </c>
      <c r="I5" s="14">
        <v>11.35</v>
      </c>
      <c r="J5" s="14">
        <v>11.31</v>
      </c>
      <c r="K5" s="14">
        <v>11.33</v>
      </c>
      <c r="L5" s="14">
        <v>11.36</v>
      </c>
      <c r="M5" s="14">
        <v>11.33</v>
      </c>
      <c r="N5" s="14">
        <v>11.31</v>
      </c>
      <c r="O5" s="14">
        <v>11.27</v>
      </c>
      <c r="P5" s="21">
        <v>11.32</v>
      </c>
      <c r="Q5" s="100">
        <v>11.3</v>
      </c>
      <c r="R5" s="100">
        <v>11.26</v>
      </c>
      <c r="S5" s="14">
        <v>11.23</v>
      </c>
      <c r="T5" s="14">
        <v>11.28</v>
      </c>
      <c r="U5" s="21">
        <v>11.21</v>
      </c>
      <c r="V5" s="101">
        <v>11.23</v>
      </c>
      <c r="W5" s="21"/>
      <c r="X5" s="137">
        <v>11.2</v>
      </c>
      <c r="Y5" s="24">
        <v>11.16</v>
      </c>
      <c r="Z5" s="19"/>
      <c r="AA5" s="85">
        <f t="shared" ref="AA5:AE7" si="0">SUM(C5:F5)/4</f>
        <v>11.295</v>
      </c>
      <c r="AB5" s="32">
        <f t="shared" si="0"/>
        <v>11.305</v>
      </c>
      <c r="AC5" s="32">
        <f t="shared" si="0"/>
        <v>11.317499999999999</v>
      </c>
      <c r="AD5" s="32">
        <f t="shared" si="0"/>
        <v>11.3325</v>
      </c>
      <c r="AE5" s="32">
        <f t="shared" si="0"/>
        <v>11.3375</v>
      </c>
      <c r="AF5" s="32">
        <v>11.3375</v>
      </c>
      <c r="AG5" s="32">
        <f t="shared" ref="AG5:AP5" si="1">SUM(I5:L5)/4</f>
        <v>11.3375</v>
      </c>
      <c r="AH5" s="32">
        <f t="shared" si="1"/>
        <v>11.3325</v>
      </c>
      <c r="AI5" s="32">
        <f t="shared" si="1"/>
        <v>11.3325</v>
      </c>
      <c r="AJ5" s="32">
        <f t="shared" si="1"/>
        <v>11.317499999999999</v>
      </c>
      <c r="AK5" s="32">
        <f t="shared" si="1"/>
        <v>11.307499999999999</v>
      </c>
      <c r="AL5" s="102">
        <f t="shared" si="1"/>
        <v>11.3</v>
      </c>
      <c r="AM5" s="102">
        <f t="shared" si="1"/>
        <v>11.2875</v>
      </c>
      <c r="AN5" s="102">
        <f t="shared" si="1"/>
        <v>11.2775</v>
      </c>
      <c r="AO5" s="102">
        <f t="shared" si="1"/>
        <v>11.267500000000002</v>
      </c>
      <c r="AP5" s="32">
        <f t="shared" si="1"/>
        <v>11.245000000000001</v>
      </c>
      <c r="AQ5" s="32">
        <f>SUM(S5:V5)/4</f>
        <v>11.237500000000001</v>
      </c>
      <c r="AR5" s="87">
        <v>11.23</v>
      </c>
      <c r="AS5" s="24">
        <f>(V5+X5+Y5)/3</f>
        <v>11.196666666666667</v>
      </c>
    </row>
    <row r="6" spans="2:45" s="3" customFormat="1" ht="12.75" customHeight="1" x14ac:dyDescent="0.2">
      <c r="B6" s="12">
        <v>200</v>
      </c>
      <c r="C6" s="14">
        <v>22.96</v>
      </c>
      <c r="D6" s="13">
        <v>23.02</v>
      </c>
      <c r="E6" s="13">
        <v>23.08</v>
      </c>
      <c r="F6" s="13">
        <v>23.06</v>
      </c>
      <c r="G6" s="13">
        <v>23.04</v>
      </c>
      <c r="H6" s="13">
        <v>23.17</v>
      </c>
      <c r="I6" s="13">
        <v>23.15</v>
      </c>
      <c r="J6" s="13">
        <v>23.17</v>
      </c>
      <c r="K6" s="13">
        <v>23.05</v>
      </c>
      <c r="L6" s="13">
        <v>23.19</v>
      </c>
      <c r="M6" s="13">
        <v>23.21</v>
      </c>
      <c r="N6" s="13">
        <v>23.1</v>
      </c>
      <c r="O6" s="13">
        <v>22.95</v>
      </c>
      <c r="P6" s="32">
        <v>23.12</v>
      </c>
      <c r="Q6" s="103">
        <v>23.12</v>
      </c>
      <c r="R6" s="103">
        <v>23.04</v>
      </c>
      <c r="S6" s="13">
        <v>22.93</v>
      </c>
      <c r="T6" s="13">
        <v>22.98</v>
      </c>
      <c r="U6" s="32">
        <v>22.98</v>
      </c>
      <c r="V6" s="104">
        <v>23.04</v>
      </c>
      <c r="W6" s="32"/>
      <c r="X6" s="138">
        <v>22.87</v>
      </c>
      <c r="Y6" s="33">
        <v>22.87</v>
      </c>
      <c r="Z6" s="19"/>
      <c r="AA6" s="29">
        <f t="shared" si="0"/>
        <v>23.03</v>
      </c>
      <c r="AB6" s="30">
        <f t="shared" si="0"/>
        <v>23.049999999999997</v>
      </c>
      <c r="AC6" s="30">
        <f t="shared" si="0"/>
        <v>23.087500000000002</v>
      </c>
      <c r="AD6" s="30">
        <f t="shared" si="0"/>
        <v>23.104999999999997</v>
      </c>
      <c r="AE6" s="30">
        <f t="shared" si="0"/>
        <v>23.1325</v>
      </c>
      <c r="AF6" s="30">
        <v>23.135000000000002</v>
      </c>
      <c r="AG6" s="30">
        <f>SUM(I6:L6)/4</f>
        <v>23.14</v>
      </c>
      <c r="AH6" s="30">
        <f>SUM(J6:M6)/4</f>
        <v>23.155000000000001</v>
      </c>
      <c r="AI6" s="30">
        <f>SUM(K6:N6)/4</f>
        <v>23.137500000000003</v>
      </c>
      <c r="AJ6" s="30">
        <f>SUM(L6:O6)/4</f>
        <v>23.112500000000001</v>
      </c>
      <c r="AK6" s="32">
        <f>SUM(M6:P6)/4</f>
        <v>23.095000000000002</v>
      </c>
      <c r="AL6" s="31">
        <f t="shared" ref="AL6:AL24" si="2">SUM(N6:Q6)/4</f>
        <v>23.072500000000002</v>
      </c>
      <c r="AM6" s="31">
        <f t="shared" ref="AM6:AM24" si="3">SUM(O6:R6)/4</f>
        <v>23.057499999999997</v>
      </c>
      <c r="AN6" s="31">
        <f>SUM(P6:S6)/4</f>
        <v>23.052500000000002</v>
      </c>
      <c r="AO6" s="31">
        <f>SUM(Q6:T6)/4</f>
        <v>23.017500000000002</v>
      </c>
      <c r="AP6" s="30">
        <f>SUM(R6:U6)/4</f>
        <v>22.982500000000002</v>
      </c>
      <c r="AQ6" s="30">
        <f>SUM(S6:V6)/4</f>
        <v>22.982500000000002</v>
      </c>
      <c r="AR6" s="59">
        <v>22.97</v>
      </c>
      <c r="AS6" s="33">
        <f t="shared" ref="AS6:AS24" si="4">(V6+X6+Y6)/3</f>
        <v>22.926666666666666</v>
      </c>
    </row>
    <row r="7" spans="2:45" s="3" customFormat="1" ht="12.75" customHeight="1" x14ac:dyDescent="0.2">
      <c r="B7" s="12">
        <v>400</v>
      </c>
      <c r="C7" s="14">
        <v>51.69</v>
      </c>
      <c r="D7" s="14">
        <v>52.03</v>
      </c>
      <c r="E7" s="13">
        <v>51.94</v>
      </c>
      <c r="F7" s="13">
        <v>52.04</v>
      </c>
      <c r="G7" s="13">
        <v>51.6</v>
      </c>
      <c r="H7" s="13">
        <v>51.75</v>
      </c>
      <c r="I7" s="13">
        <v>51.93</v>
      </c>
      <c r="J7" s="13">
        <v>51.86</v>
      </c>
      <c r="K7" s="13">
        <v>51.83</v>
      </c>
      <c r="L7" s="13">
        <v>52.16</v>
      </c>
      <c r="M7" s="13">
        <v>52.2</v>
      </c>
      <c r="N7" s="13">
        <v>51.97</v>
      </c>
      <c r="O7" s="14">
        <v>51.71</v>
      </c>
      <c r="P7" s="32">
        <v>52.06</v>
      </c>
      <c r="Q7" s="103">
        <v>51.95</v>
      </c>
      <c r="R7" s="103">
        <v>52.02</v>
      </c>
      <c r="S7" s="13">
        <v>51.92</v>
      </c>
      <c r="T7" s="14">
        <v>51.82</v>
      </c>
      <c r="U7" s="32">
        <v>51.69</v>
      </c>
      <c r="V7" s="104">
        <v>51.77</v>
      </c>
      <c r="W7" s="32"/>
      <c r="X7" s="138">
        <v>51.52</v>
      </c>
      <c r="Y7" s="33">
        <v>51.51</v>
      </c>
      <c r="Z7" s="19"/>
      <c r="AA7" s="29">
        <f t="shared" si="0"/>
        <v>51.924999999999997</v>
      </c>
      <c r="AB7" s="30">
        <f t="shared" si="0"/>
        <v>51.902499999999996</v>
      </c>
      <c r="AC7" s="30">
        <f t="shared" si="0"/>
        <v>51.832499999999996</v>
      </c>
      <c r="AD7" s="30">
        <f t="shared" si="0"/>
        <v>51.83</v>
      </c>
      <c r="AE7" s="30">
        <f t="shared" si="0"/>
        <v>51.784999999999997</v>
      </c>
      <c r="AF7" s="30">
        <v>51.842500000000001</v>
      </c>
      <c r="AG7" s="30">
        <f>SUM(I7:L7)/4</f>
        <v>51.945</v>
      </c>
      <c r="AH7" s="30">
        <f t="shared" ref="AH7:AH24" si="5">SUM(J7:M7)/4</f>
        <v>52.012500000000003</v>
      </c>
      <c r="AI7" s="30">
        <f>SUM(K7:N7)/4</f>
        <v>52.04</v>
      </c>
      <c r="AJ7" s="30">
        <f>SUM(L7:O7)/4</f>
        <v>52.01</v>
      </c>
      <c r="AK7" s="32">
        <f>SUM(M7:P7)/4</f>
        <v>51.984999999999999</v>
      </c>
      <c r="AL7" s="31">
        <f t="shared" si="2"/>
        <v>51.922499999999999</v>
      </c>
      <c r="AM7" s="31">
        <f t="shared" si="3"/>
        <v>51.935000000000009</v>
      </c>
      <c r="AN7" s="31">
        <f t="shared" ref="AN7:AP24" si="6">SUM(P7:S7)/4</f>
        <v>51.987499999999997</v>
      </c>
      <c r="AO7" s="31">
        <f t="shared" si="6"/>
        <v>51.927499999999995</v>
      </c>
      <c r="AP7" s="30">
        <f t="shared" si="6"/>
        <v>51.862499999999997</v>
      </c>
      <c r="AQ7" s="30">
        <f t="shared" ref="AQ7:AQ22" si="7">SUM(S7:V7)/4</f>
        <v>51.800000000000004</v>
      </c>
      <c r="AR7" s="59">
        <v>51.67</v>
      </c>
      <c r="AS7" s="33">
        <f t="shared" si="4"/>
        <v>51.6</v>
      </c>
    </row>
    <row r="8" spans="2:45" s="3" customFormat="1" ht="12.75" customHeight="1" x14ac:dyDescent="0.2">
      <c r="B8" s="12">
        <v>800</v>
      </c>
      <c r="C8" s="14" t="s">
        <v>126</v>
      </c>
      <c r="D8" s="14" t="s">
        <v>127</v>
      </c>
      <c r="E8" s="13" t="s">
        <v>128</v>
      </c>
      <c r="F8" s="13" t="s">
        <v>129</v>
      </c>
      <c r="G8" s="13" t="s">
        <v>130</v>
      </c>
      <c r="H8" s="13" t="s">
        <v>131</v>
      </c>
      <c r="I8" s="14" t="s">
        <v>132</v>
      </c>
      <c r="J8" s="14" t="s">
        <v>133</v>
      </c>
      <c r="K8" s="14" t="s">
        <v>398</v>
      </c>
      <c r="L8" s="14" t="s">
        <v>604</v>
      </c>
      <c r="M8" s="14" t="s">
        <v>674</v>
      </c>
      <c r="N8" s="88">
        <v>1.399537037037037E-3</v>
      </c>
      <c r="O8" s="88">
        <v>1.3952546296296298E-3</v>
      </c>
      <c r="P8" s="89">
        <v>1.4021990740740739E-3</v>
      </c>
      <c r="Q8" s="105">
        <v>1.403472222222222E-3</v>
      </c>
      <c r="R8" s="105">
        <v>1.39375E-3</v>
      </c>
      <c r="S8" s="88" t="s">
        <v>844</v>
      </c>
      <c r="T8" s="88" t="s">
        <v>810</v>
      </c>
      <c r="U8" s="89" t="s">
        <v>915</v>
      </c>
      <c r="V8" s="106" t="s">
        <v>1070</v>
      </c>
      <c r="W8" s="89"/>
      <c r="X8" s="139" t="s">
        <v>1143</v>
      </c>
      <c r="Y8" s="107" t="s">
        <v>1366</v>
      </c>
      <c r="Z8" s="19"/>
      <c r="AA8" s="29" t="s">
        <v>133</v>
      </c>
      <c r="AB8" s="30" t="s">
        <v>134</v>
      </c>
      <c r="AC8" s="30" t="s">
        <v>431</v>
      </c>
      <c r="AD8" s="30" t="s">
        <v>128</v>
      </c>
      <c r="AE8" s="30" t="s">
        <v>431</v>
      </c>
      <c r="AF8" s="30" t="s">
        <v>404</v>
      </c>
      <c r="AG8" s="30" t="s">
        <v>605</v>
      </c>
      <c r="AH8" s="30" t="s">
        <v>404</v>
      </c>
      <c r="AI8" s="30" t="s">
        <v>731</v>
      </c>
      <c r="AJ8" s="30" t="s">
        <v>788</v>
      </c>
      <c r="AK8" s="30" t="s">
        <v>810</v>
      </c>
      <c r="AL8" s="38">
        <f t="shared" si="2"/>
        <v>1.4001157407407406E-3</v>
      </c>
      <c r="AM8" s="38">
        <f t="shared" si="3"/>
        <v>1.3986689814814814E-3</v>
      </c>
      <c r="AN8" s="38" t="s">
        <v>874</v>
      </c>
      <c r="AO8" s="38" t="s">
        <v>996</v>
      </c>
      <c r="AP8" s="30" t="s">
        <v>997</v>
      </c>
      <c r="AQ8" s="30" t="s">
        <v>1106</v>
      </c>
      <c r="AR8" s="59" t="s">
        <v>874</v>
      </c>
      <c r="AS8" s="107" t="s">
        <v>1106</v>
      </c>
    </row>
    <row r="9" spans="2:45" s="3" customFormat="1" ht="12.75" customHeight="1" x14ac:dyDescent="0.2">
      <c r="B9" s="12">
        <v>1500</v>
      </c>
      <c r="C9" s="14" t="s">
        <v>135</v>
      </c>
      <c r="D9" s="14" t="s">
        <v>136</v>
      </c>
      <c r="E9" s="13" t="s">
        <v>137</v>
      </c>
      <c r="F9" s="13" t="s">
        <v>138</v>
      </c>
      <c r="G9" s="13" t="s">
        <v>139</v>
      </c>
      <c r="H9" s="13" t="s">
        <v>140</v>
      </c>
      <c r="I9" s="14" t="s">
        <v>141</v>
      </c>
      <c r="J9" s="14" t="s">
        <v>142</v>
      </c>
      <c r="K9" s="14" t="s">
        <v>399</v>
      </c>
      <c r="L9" s="14" t="s">
        <v>610</v>
      </c>
      <c r="M9" s="14" t="s">
        <v>677</v>
      </c>
      <c r="N9" s="88">
        <v>2.8621527777777777E-3</v>
      </c>
      <c r="O9" s="88">
        <v>2.8527777777777774E-3</v>
      </c>
      <c r="P9" s="89">
        <v>2.8793981481481483E-3</v>
      </c>
      <c r="Q9" s="105">
        <v>2.8612268518518522E-3</v>
      </c>
      <c r="R9" s="105">
        <v>2.8652777777777778E-3</v>
      </c>
      <c r="S9" s="88" t="s">
        <v>846</v>
      </c>
      <c r="T9" s="88" t="s">
        <v>981</v>
      </c>
      <c r="U9" s="89" t="s">
        <v>916</v>
      </c>
      <c r="V9" s="106" t="s">
        <v>1073</v>
      </c>
      <c r="W9" s="89"/>
      <c r="X9" s="139" t="s">
        <v>1144</v>
      </c>
      <c r="Y9" s="107" t="s">
        <v>1382</v>
      </c>
      <c r="Z9" s="19"/>
      <c r="AA9" s="29" t="s">
        <v>136</v>
      </c>
      <c r="AB9" s="30" t="s">
        <v>143</v>
      </c>
      <c r="AC9" s="30" t="s">
        <v>144</v>
      </c>
      <c r="AD9" s="30" t="s">
        <v>138</v>
      </c>
      <c r="AE9" s="30" t="s">
        <v>432</v>
      </c>
      <c r="AF9" s="30" t="s">
        <v>405</v>
      </c>
      <c r="AG9" s="30" t="s">
        <v>140</v>
      </c>
      <c r="AH9" s="30" t="s">
        <v>399</v>
      </c>
      <c r="AI9" s="30" t="s">
        <v>734</v>
      </c>
      <c r="AJ9" s="30" t="s">
        <v>789</v>
      </c>
      <c r="AK9" s="30" t="s">
        <v>811</v>
      </c>
      <c r="AL9" s="38">
        <f t="shared" si="2"/>
        <v>2.8638888888888889E-3</v>
      </c>
      <c r="AM9" s="38">
        <f t="shared" si="3"/>
        <v>2.8646701388888888E-3</v>
      </c>
      <c r="AN9" s="38" t="s">
        <v>875</v>
      </c>
      <c r="AO9" s="38" t="s">
        <v>998</v>
      </c>
      <c r="AP9" s="30" t="s">
        <v>999</v>
      </c>
      <c r="AQ9" s="30" t="s">
        <v>1107</v>
      </c>
      <c r="AR9" s="59" t="s">
        <v>1271</v>
      </c>
      <c r="AS9" s="107" t="s">
        <v>1387</v>
      </c>
    </row>
    <row r="10" spans="2:45" s="3" customFormat="1" ht="12.75" customHeight="1" x14ac:dyDescent="0.2">
      <c r="B10" s="12" t="s">
        <v>73</v>
      </c>
      <c r="C10" s="14" t="s">
        <v>145</v>
      </c>
      <c r="D10" s="14" t="s">
        <v>146</v>
      </c>
      <c r="E10" s="13" t="s">
        <v>147</v>
      </c>
      <c r="F10" s="13" t="s">
        <v>148</v>
      </c>
      <c r="G10" s="13" t="s">
        <v>149</v>
      </c>
      <c r="H10" s="13" t="s">
        <v>150</v>
      </c>
      <c r="I10" s="14" t="s">
        <v>151</v>
      </c>
      <c r="J10" s="14" t="s">
        <v>152</v>
      </c>
      <c r="K10" s="14" t="s">
        <v>400</v>
      </c>
      <c r="L10" s="14" t="s">
        <v>615</v>
      </c>
      <c r="M10" s="14" t="s">
        <v>682</v>
      </c>
      <c r="N10" s="88">
        <v>1.0778472222222222E-2</v>
      </c>
      <c r="O10" s="88">
        <v>1.0740393518518519E-2</v>
      </c>
      <c r="P10" s="89">
        <v>1.0824537037037037E-2</v>
      </c>
      <c r="Q10" s="105">
        <v>1.0775810185185185E-2</v>
      </c>
      <c r="R10" s="105">
        <v>1.0779745370370368E-2</v>
      </c>
      <c r="S10" s="88" t="s">
        <v>849</v>
      </c>
      <c r="T10" s="88" t="s">
        <v>986</v>
      </c>
      <c r="U10" s="89" t="s">
        <v>917</v>
      </c>
      <c r="V10" s="106" t="s">
        <v>1076</v>
      </c>
      <c r="W10" s="89"/>
      <c r="X10" s="139" t="s">
        <v>394</v>
      </c>
      <c r="Y10" s="107" t="s">
        <v>1383</v>
      </c>
      <c r="Z10" s="19"/>
      <c r="AA10" s="29" t="s">
        <v>153</v>
      </c>
      <c r="AB10" s="30" t="s">
        <v>154</v>
      </c>
      <c r="AC10" s="30" t="s">
        <v>155</v>
      </c>
      <c r="AD10" s="30" t="s">
        <v>156</v>
      </c>
      <c r="AE10" s="30" t="s">
        <v>433</v>
      </c>
      <c r="AF10" s="30" t="s">
        <v>406</v>
      </c>
      <c r="AG10" s="30" t="s">
        <v>616</v>
      </c>
      <c r="AH10" s="30" t="s">
        <v>683</v>
      </c>
      <c r="AI10" s="30" t="s">
        <v>737</v>
      </c>
      <c r="AJ10" s="30" t="s">
        <v>790</v>
      </c>
      <c r="AK10" s="30" t="s">
        <v>812</v>
      </c>
      <c r="AL10" s="38">
        <f t="shared" si="2"/>
        <v>1.0779803240740741E-2</v>
      </c>
      <c r="AM10" s="38">
        <f t="shared" si="3"/>
        <v>1.0780121527777776E-2</v>
      </c>
      <c r="AN10" s="38" t="s">
        <v>876</v>
      </c>
      <c r="AO10" s="38" t="s">
        <v>1000</v>
      </c>
      <c r="AP10" s="30" t="s">
        <v>1001</v>
      </c>
      <c r="AQ10" s="30" t="s">
        <v>1108</v>
      </c>
      <c r="AR10" s="59" t="s">
        <v>1267</v>
      </c>
      <c r="AS10" s="107" t="s">
        <v>1388</v>
      </c>
    </row>
    <row r="11" spans="2:45" s="3" customFormat="1" ht="12.75" customHeight="1" x14ac:dyDescent="0.2">
      <c r="B11" s="12" t="s">
        <v>74</v>
      </c>
      <c r="C11" s="14" t="s">
        <v>157</v>
      </c>
      <c r="D11" s="14" t="s">
        <v>158</v>
      </c>
      <c r="E11" s="13" t="s">
        <v>159</v>
      </c>
      <c r="F11" s="13" t="s">
        <v>160</v>
      </c>
      <c r="G11" s="13" t="s">
        <v>161</v>
      </c>
      <c r="H11" s="13" t="s">
        <v>162</v>
      </c>
      <c r="I11" s="14" t="s">
        <v>163</v>
      </c>
      <c r="J11" s="14" t="s">
        <v>164</v>
      </c>
      <c r="K11" s="14" t="s">
        <v>401</v>
      </c>
      <c r="L11" s="14" t="s">
        <v>621</v>
      </c>
      <c r="M11" s="14" t="s">
        <v>690</v>
      </c>
      <c r="N11" s="88">
        <v>2.2884606481481481E-2</v>
      </c>
      <c r="O11" s="88">
        <v>2.2873263888888887E-2</v>
      </c>
      <c r="P11" s="89">
        <v>2.2861921296296297E-2</v>
      </c>
      <c r="Q11" s="105">
        <v>2.2616087962962963E-2</v>
      </c>
      <c r="R11" s="105">
        <v>2.2597337962962958E-2</v>
      </c>
      <c r="S11" s="88" t="s">
        <v>852</v>
      </c>
      <c r="T11" s="88" t="s">
        <v>989</v>
      </c>
      <c r="U11" s="89" t="s">
        <v>918</v>
      </c>
      <c r="V11" s="106" t="s">
        <v>1079</v>
      </c>
      <c r="W11" s="89"/>
      <c r="X11" s="139" t="s">
        <v>1145</v>
      </c>
      <c r="Y11" s="107" t="s">
        <v>1384</v>
      </c>
      <c r="Z11" s="19"/>
      <c r="AA11" s="29" t="s">
        <v>165</v>
      </c>
      <c r="AB11" s="30" t="s">
        <v>166</v>
      </c>
      <c r="AC11" s="30" t="s">
        <v>167</v>
      </c>
      <c r="AD11" s="30" t="s">
        <v>168</v>
      </c>
      <c r="AE11" s="30" t="s">
        <v>434</v>
      </c>
      <c r="AF11" s="30" t="s">
        <v>407</v>
      </c>
      <c r="AG11" s="30" t="s">
        <v>622</v>
      </c>
      <c r="AH11" s="30" t="s">
        <v>691</v>
      </c>
      <c r="AI11" s="30" t="s">
        <v>740</v>
      </c>
      <c r="AJ11" s="30" t="s">
        <v>791</v>
      </c>
      <c r="AK11" s="30" t="s">
        <v>813</v>
      </c>
      <c r="AL11" s="38">
        <f t="shared" si="2"/>
        <v>2.2808969907407408E-2</v>
      </c>
      <c r="AM11" s="38">
        <f t="shared" si="3"/>
        <v>2.2737152777777776E-2</v>
      </c>
      <c r="AN11" s="38" t="s">
        <v>877</v>
      </c>
      <c r="AO11" s="38" t="s">
        <v>1002</v>
      </c>
      <c r="AP11" s="30" t="s">
        <v>1003</v>
      </c>
      <c r="AQ11" s="30" t="s">
        <v>1109</v>
      </c>
      <c r="AR11" s="59" t="s">
        <v>1268</v>
      </c>
      <c r="AS11" s="107" t="s">
        <v>1389</v>
      </c>
    </row>
    <row r="12" spans="2:45" s="3" customFormat="1" ht="12.75" customHeight="1" x14ac:dyDescent="0.2">
      <c r="B12" s="12" t="s">
        <v>75</v>
      </c>
      <c r="C12" s="14" t="s">
        <v>169</v>
      </c>
      <c r="D12" s="14" t="s">
        <v>170</v>
      </c>
      <c r="E12" s="13" t="s">
        <v>171</v>
      </c>
      <c r="F12" s="13" t="s">
        <v>172</v>
      </c>
      <c r="G12" s="13" t="s">
        <v>173</v>
      </c>
      <c r="H12" s="13" t="s">
        <v>174</v>
      </c>
      <c r="I12" s="14" t="s">
        <v>175</v>
      </c>
      <c r="J12" s="14" t="s">
        <v>176</v>
      </c>
      <c r="K12" s="14" t="s">
        <v>402</v>
      </c>
      <c r="L12" s="14" t="s">
        <v>625</v>
      </c>
      <c r="M12" s="14" t="s">
        <v>696</v>
      </c>
      <c r="N12" s="90">
        <v>0.10373842592592593</v>
      </c>
      <c r="O12" s="90">
        <v>0.10291666666666666</v>
      </c>
      <c r="P12" s="91">
        <v>0.10381944444444445</v>
      </c>
      <c r="Q12" s="108">
        <v>0.10378472222222222</v>
      </c>
      <c r="R12" s="108">
        <v>0.10300925925925926</v>
      </c>
      <c r="S12" s="90" t="s">
        <v>855</v>
      </c>
      <c r="T12" s="90" t="s">
        <v>990</v>
      </c>
      <c r="U12" s="91" t="s">
        <v>171</v>
      </c>
      <c r="V12" s="109" t="s">
        <v>1081</v>
      </c>
      <c r="W12" s="91"/>
      <c r="X12" s="140" t="s">
        <v>1146</v>
      </c>
      <c r="Y12" s="110" t="s">
        <v>1385</v>
      </c>
      <c r="Z12" s="43"/>
      <c r="AA12" s="29" t="s">
        <v>177</v>
      </c>
      <c r="AB12" s="30" t="s">
        <v>178</v>
      </c>
      <c r="AC12" s="30" t="s">
        <v>179</v>
      </c>
      <c r="AD12" s="30" t="s">
        <v>180</v>
      </c>
      <c r="AE12" s="30" t="s">
        <v>435</v>
      </c>
      <c r="AF12" s="30" t="s">
        <v>408</v>
      </c>
      <c r="AG12" s="30" t="s">
        <v>626</v>
      </c>
      <c r="AH12" s="30" t="s">
        <v>176</v>
      </c>
      <c r="AI12" s="30" t="s">
        <v>173</v>
      </c>
      <c r="AJ12" s="30" t="s">
        <v>408</v>
      </c>
      <c r="AK12" s="30" t="s">
        <v>814</v>
      </c>
      <c r="AL12" s="44">
        <f t="shared" si="2"/>
        <v>0.10356481481481482</v>
      </c>
      <c r="AM12" s="44">
        <f t="shared" si="3"/>
        <v>0.10338252314814815</v>
      </c>
      <c r="AN12" s="44" t="s">
        <v>878</v>
      </c>
      <c r="AO12" s="44" t="s">
        <v>1004</v>
      </c>
      <c r="AP12" s="30" t="s">
        <v>1005</v>
      </c>
      <c r="AQ12" s="30" t="s">
        <v>1110</v>
      </c>
      <c r="AR12" s="59" t="s">
        <v>1269</v>
      </c>
      <c r="AS12" s="110" t="s">
        <v>1390</v>
      </c>
    </row>
    <row r="13" spans="2:45" s="3" customFormat="1" ht="12.75" customHeight="1" x14ac:dyDescent="0.2">
      <c r="B13" s="12" t="s">
        <v>76</v>
      </c>
      <c r="C13" s="14">
        <v>13.12</v>
      </c>
      <c r="D13" s="14">
        <v>13.16</v>
      </c>
      <c r="E13" s="13">
        <v>13.12</v>
      </c>
      <c r="F13" s="13">
        <v>13.06</v>
      </c>
      <c r="G13" s="13">
        <v>13.16</v>
      </c>
      <c r="H13" s="13">
        <v>13.2</v>
      </c>
      <c r="I13" s="13">
        <v>13.14</v>
      </c>
      <c r="J13" s="13">
        <v>13.14</v>
      </c>
      <c r="K13" s="13">
        <v>13.07</v>
      </c>
      <c r="L13" s="13">
        <v>13.11</v>
      </c>
      <c r="M13" s="13">
        <v>13.14</v>
      </c>
      <c r="N13" s="13">
        <v>13.08</v>
      </c>
      <c r="O13" s="13">
        <v>13.06</v>
      </c>
      <c r="P13" s="32">
        <v>13.04</v>
      </c>
      <c r="Q13" s="103">
        <v>13.01</v>
      </c>
      <c r="R13" s="103">
        <v>13.02</v>
      </c>
      <c r="S13" s="13">
        <v>13</v>
      </c>
      <c r="T13" s="13">
        <v>13.06</v>
      </c>
      <c r="U13" s="32">
        <v>13.05</v>
      </c>
      <c r="V13" s="104">
        <v>13.07</v>
      </c>
      <c r="W13" s="32"/>
      <c r="X13" s="138">
        <v>12.97</v>
      </c>
      <c r="Y13" s="33">
        <v>12.98</v>
      </c>
      <c r="Z13" s="19"/>
      <c r="AA13" s="29">
        <f t="shared" ref="AA13:AE14" si="8">SUM(C13:F13)/4</f>
        <v>13.115</v>
      </c>
      <c r="AB13" s="30">
        <f t="shared" si="8"/>
        <v>13.125</v>
      </c>
      <c r="AC13" s="30">
        <f t="shared" si="8"/>
        <v>13.135000000000002</v>
      </c>
      <c r="AD13" s="30">
        <f t="shared" si="8"/>
        <v>13.14</v>
      </c>
      <c r="AE13" s="30">
        <f t="shared" si="8"/>
        <v>13.16</v>
      </c>
      <c r="AF13" s="30">
        <v>13.137499999999999</v>
      </c>
      <c r="AG13" s="30">
        <f t="shared" ref="AG13:AG24" si="9">SUM(I13:L13)/4</f>
        <v>13.115</v>
      </c>
      <c r="AH13" s="30">
        <f t="shared" si="5"/>
        <v>13.115</v>
      </c>
      <c r="AI13" s="30">
        <f t="shared" ref="AI13:AK14" si="10">SUM(K13:N13)/4</f>
        <v>13.1</v>
      </c>
      <c r="AJ13" s="30">
        <f t="shared" si="10"/>
        <v>13.0975</v>
      </c>
      <c r="AK13" s="32">
        <f t="shared" si="10"/>
        <v>13.08</v>
      </c>
      <c r="AL13" s="31">
        <f t="shared" si="2"/>
        <v>13.047499999999999</v>
      </c>
      <c r="AM13" s="31">
        <f t="shared" si="3"/>
        <v>13.032499999999999</v>
      </c>
      <c r="AN13" s="31">
        <f t="shared" si="6"/>
        <v>13.017499999999998</v>
      </c>
      <c r="AO13" s="31">
        <f t="shared" si="6"/>
        <v>13.022500000000001</v>
      </c>
      <c r="AP13" s="30">
        <f t="shared" si="6"/>
        <v>13.032499999999999</v>
      </c>
      <c r="AQ13" s="30">
        <f t="shared" si="7"/>
        <v>13.045</v>
      </c>
      <c r="AR13" s="59">
        <v>13.03</v>
      </c>
      <c r="AS13" s="33">
        <f t="shared" si="4"/>
        <v>13.006666666666666</v>
      </c>
    </row>
    <row r="14" spans="2:45" s="3" customFormat="1" ht="12.75" customHeight="1" x14ac:dyDescent="0.2">
      <c r="B14" s="12" t="s">
        <v>77</v>
      </c>
      <c r="C14" s="14">
        <v>56.26</v>
      </c>
      <c r="D14" s="13">
        <v>56.5</v>
      </c>
      <c r="E14" s="13">
        <v>56.87</v>
      </c>
      <c r="F14" s="13">
        <v>56.43</v>
      </c>
      <c r="G14" s="13">
        <v>56.34</v>
      </c>
      <c r="H14" s="13">
        <v>56.42</v>
      </c>
      <c r="I14" s="14">
        <v>56.58</v>
      </c>
      <c r="J14" s="14">
        <v>56.33</v>
      </c>
      <c r="K14" s="14">
        <v>56.35</v>
      </c>
      <c r="L14" s="14">
        <v>56.54</v>
      </c>
      <c r="M14" s="14">
        <v>56.74</v>
      </c>
      <c r="N14" s="14">
        <v>56.58</v>
      </c>
      <c r="O14" s="14">
        <v>56.16</v>
      </c>
      <c r="P14" s="32">
        <v>56.56</v>
      </c>
      <c r="Q14" s="103">
        <v>56.55</v>
      </c>
      <c r="R14" s="103">
        <v>56.15</v>
      </c>
      <c r="S14" s="14">
        <v>56.14</v>
      </c>
      <c r="T14" s="14">
        <v>56.14</v>
      </c>
      <c r="U14" s="32">
        <v>56.23</v>
      </c>
      <c r="V14" s="104">
        <v>56.07</v>
      </c>
      <c r="W14" s="32"/>
      <c r="X14" s="138">
        <v>55.91</v>
      </c>
      <c r="Y14" s="33">
        <v>56.03</v>
      </c>
      <c r="Z14" s="19"/>
      <c r="AA14" s="29">
        <f t="shared" si="8"/>
        <v>56.515000000000001</v>
      </c>
      <c r="AB14" s="30">
        <f t="shared" si="8"/>
        <v>56.535000000000004</v>
      </c>
      <c r="AC14" s="30">
        <f t="shared" si="8"/>
        <v>56.515000000000001</v>
      </c>
      <c r="AD14" s="30">
        <f t="shared" si="8"/>
        <v>56.442499999999995</v>
      </c>
      <c r="AE14" s="30">
        <f t="shared" si="8"/>
        <v>56.417500000000004</v>
      </c>
      <c r="AF14" s="30">
        <v>56.42</v>
      </c>
      <c r="AG14" s="30">
        <f t="shared" si="9"/>
        <v>56.449999999999996</v>
      </c>
      <c r="AH14" s="30">
        <f t="shared" si="5"/>
        <v>56.49</v>
      </c>
      <c r="AI14" s="30">
        <f t="shared" si="10"/>
        <v>56.552499999999995</v>
      </c>
      <c r="AJ14" s="30">
        <f t="shared" si="10"/>
        <v>56.505000000000003</v>
      </c>
      <c r="AK14" s="32">
        <f t="shared" si="10"/>
        <v>56.51</v>
      </c>
      <c r="AL14" s="31">
        <f t="shared" si="2"/>
        <v>56.462500000000006</v>
      </c>
      <c r="AM14" s="31">
        <f t="shared" si="3"/>
        <v>56.354999999999997</v>
      </c>
      <c r="AN14" s="31">
        <f t="shared" si="6"/>
        <v>56.349999999999994</v>
      </c>
      <c r="AO14" s="31">
        <f t="shared" si="6"/>
        <v>56.24499999999999</v>
      </c>
      <c r="AP14" s="30">
        <f t="shared" si="6"/>
        <v>56.164999999999999</v>
      </c>
      <c r="AQ14" s="30">
        <f t="shared" si="7"/>
        <v>56.144999999999996</v>
      </c>
      <c r="AR14" s="59">
        <v>56.04</v>
      </c>
      <c r="AS14" s="33">
        <f t="shared" si="4"/>
        <v>56.00333333333333</v>
      </c>
    </row>
    <row r="15" spans="2:45" s="3" customFormat="1" ht="12.75" customHeight="1" x14ac:dyDescent="0.2">
      <c r="B15" s="12" t="s">
        <v>78</v>
      </c>
      <c r="C15" s="45"/>
      <c r="D15" s="92"/>
      <c r="E15" s="30" t="s">
        <v>181</v>
      </c>
      <c r="F15" s="30" t="s">
        <v>182</v>
      </c>
      <c r="G15" s="30" t="s">
        <v>183</v>
      </c>
      <c r="H15" s="30" t="s">
        <v>184</v>
      </c>
      <c r="I15" s="30" t="s">
        <v>185</v>
      </c>
      <c r="J15" s="30" t="s">
        <v>186</v>
      </c>
      <c r="K15" s="30" t="s">
        <v>403</v>
      </c>
      <c r="L15" s="30" t="s">
        <v>631</v>
      </c>
      <c r="M15" s="30" t="s">
        <v>701</v>
      </c>
      <c r="N15" s="93">
        <v>6.7832175925925933E-3</v>
      </c>
      <c r="O15" s="93">
        <v>6.7444444444444444E-3</v>
      </c>
      <c r="P15" s="93">
        <v>6.8420138888888879E-3</v>
      </c>
      <c r="Q15" s="105">
        <v>6.7805555555555544E-3</v>
      </c>
      <c r="R15" s="105">
        <v>6.7232638888888889E-3</v>
      </c>
      <c r="S15" s="93" t="s">
        <v>858</v>
      </c>
      <c r="T15" s="93" t="s">
        <v>995</v>
      </c>
      <c r="U15" s="93" t="s">
        <v>919</v>
      </c>
      <c r="V15" s="106" t="s">
        <v>1084</v>
      </c>
      <c r="W15" s="89"/>
      <c r="X15" s="139" t="s">
        <v>1147</v>
      </c>
      <c r="Y15" s="107" t="s">
        <v>1386</v>
      </c>
      <c r="Z15" s="19"/>
      <c r="AA15" s="29"/>
      <c r="AB15" s="30"/>
      <c r="AC15" s="30" t="s">
        <v>184</v>
      </c>
      <c r="AD15" s="30" t="s">
        <v>113</v>
      </c>
      <c r="AE15" s="30" t="s">
        <v>436</v>
      </c>
      <c r="AF15" s="30" t="s">
        <v>409</v>
      </c>
      <c r="AG15" s="30" t="s">
        <v>632</v>
      </c>
      <c r="AH15" s="30" t="s">
        <v>702</v>
      </c>
      <c r="AI15" s="30" t="s">
        <v>745</v>
      </c>
      <c r="AJ15" s="30" t="s">
        <v>792</v>
      </c>
      <c r="AK15" s="32" t="s">
        <v>115</v>
      </c>
      <c r="AL15" s="38">
        <f t="shared" si="2"/>
        <v>6.78755787037037E-3</v>
      </c>
      <c r="AM15" s="38">
        <f t="shared" si="3"/>
        <v>6.7725694444444439E-3</v>
      </c>
      <c r="AN15" s="38" t="s">
        <v>879</v>
      </c>
      <c r="AO15" s="38" t="s">
        <v>1006</v>
      </c>
      <c r="AP15" s="30" t="s">
        <v>1007</v>
      </c>
      <c r="AQ15" s="30" t="s">
        <v>1111</v>
      </c>
      <c r="AR15" s="59" t="s">
        <v>1270</v>
      </c>
      <c r="AS15" s="107" t="s">
        <v>1391</v>
      </c>
    </row>
    <row r="16" spans="2:45" s="3" customFormat="1" ht="12.75" customHeight="1" x14ac:dyDescent="0.2">
      <c r="B16" s="12" t="s">
        <v>79</v>
      </c>
      <c r="C16" s="29">
        <v>1.9</v>
      </c>
      <c r="D16" s="30">
        <v>1.9</v>
      </c>
      <c r="E16" s="30">
        <v>1.9</v>
      </c>
      <c r="F16" s="30">
        <v>1.9</v>
      </c>
      <c r="G16" s="30">
        <v>1.9</v>
      </c>
      <c r="H16" s="30">
        <v>1.9</v>
      </c>
      <c r="I16" s="30">
        <v>1.9</v>
      </c>
      <c r="J16" s="30">
        <v>1.9</v>
      </c>
      <c r="K16" s="30">
        <v>1.89</v>
      </c>
      <c r="L16" s="30">
        <v>1.89</v>
      </c>
      <c r="M16" s="30">
        <v>1.9</v>
      </c>
      <c r="N16" s="30">
        <v>1.9</v>
      </c>
      <c r="O16" s="30">
        <v>1.9</v>
      </c>
      <c r="P16" s="30">
        <v>1.9</v>
      </c>
      <c r="Q16" s="103">
        <v>1.9</v>
      </c>
      <c r="R16" s="103">
        <v>1.9</v>
      </c>
      <c r="S16" s="30">
        <v>1.9</v>
      </c>
      <c r="T16" s="30">
        <v>1.88</v>
      </c>
      <c r="U16" s="30">
        <v>1.89</v>
      </c>
      <c r="V16" s="104">
        <v>1.9</v>
      </c>
      <c r="W16" s="32"/>
      <c r="X16" s="138">
        <v>1.91</v>
      </c>
      <c r="Y16" s="33">
        <v>1.9</v>
      </c>
      <c r="Z16" s="19"/>
      <c r="AA16" s="29">
        <f t="shared" ref="AA16:AA24" si="11">SUM(C16:F16)/4</f>
        <v>1.9</v>
      </c>
      <c r="AB16" s="30">
        <f t="shared" ref="AB16:AB24" si="12">SUM(D16:G16)/4</f>
        <v>1.9</v>
      </c>
      <c r="AC16" s="30">
        <f t="shared" ref="AC16:AC24" si="13">SUM(E16:H16)/4</f>
        <v>1.9</v>
      </c>
      <c r="AD16" s="30">
        <f t="shared" ref="AD16:AD24" si="14">SUM(F16:I16)/4</f>
        <v>1.9</v>
      </c>
      <c r="AE16" s="30">
        <f t="shared" ref="AE16:AE24" si="15">SUM(G16:J16)/4</f>
        <v>1.9</v>
      </c>
      <c r="AF16" s="30">
        <v>1.8975</v>
      </c>
      <c r="AG16" s="30">
        <f t="shared" si="9"/>
        <v>1.8949999999999998</v>
      </c>
      <c r="AH16" s="30">
        <f t="shared" si="5"/>
        <v>1.895</v>
      </c>
      <c r="AI16" s="30">
        <v>1.89</v>
      </c>
      <c r="AJ16" s="30">
        <f>(SUM(L16:O16))/4</f>
        <v>1.8975</v>
      </c>
      <c r="AK16" s="32">
        <f t="shared" ref="AK16:AK24" si="16">SUM(M16:P16)/4</f>
        <v>1.9</v>
      </c>
      <c r="AL16" s="31">
        <f t="shared" si="2"/>
        <v>1.9</v>
      </c>
      <c r="AM16" s="31">
        <f t="shared" si="3"/>
        <v>1.9</v>
      </c>
      <c r="AN16" s="31">
        <f t="shared" si="6"/>
        <v>1.9</v>
      </c>
      <c r="AO16" s="31">
        <f t="shared" si="6"/>
        <v>1.8949999999999998</v>
      </c>
      <c r="AP16" s="30">
        <f t="shared" si="6"/>
        <v>1.8924999999999998</v>
      </c>
      <c r="AQ16" s="30">
        <f t="shared" si="7"/>
        <v>1.8925000000000001</v>
      </c>
      <c r="AR16" s="59">
        <v>1.9</v>
      </c>
      <c r="AS16" s="33">
        <f t="shared" si="4"/>
        <v>1.9033333333333331</v>
      </c>
    </row>
    <row r="17" spans="2:45" s="3" customFormat="1" ht="12.75" customHeight="1" x14ac:dyDescent="0.2">
      <c r="B17" s="12" t="s">
        <v>80</v>
      </c>
      <c r="C17" s="29">
        <v>4.2</v>
      </c>
      <c r="D17" s="30">
        <v>4.2</v>
      </c>
      <c r="E17" s="30">
        <v>4.21</v>
      </c>
      <c r="F17" s="30">
        <v>4.25</v>
      </c>
      <c r="G17" s="30">
        <v>4.3</v>
      </c>
      <c r="H17" s="30">
        <v>4.3</v>
      </c>
      <c r="I17" s="30">
        <v>4.25</v>
      </c>
      <c r="J17" s="30">
        <v>4.3099999999999996</v>
      </c>
      <c r="K17" s="30">
        <v>4.3</v>
      </c>
      <c r="L17" s="30">
        <v>4.3</v>
      </c>
      <c r="M17" s="30">
        <v>4.3499999999999996</v>
      </c>
      <c r="N17" s="30">
        <v>4.3499999999999996</v>
      </c>
      <c r="O17" s="30">
        <v>4.4000000000000004</v>
      </c>
      <c r="P17" s="30">
        <v>4.4000000000000004</v>
      </c>
      <c r="Q17" s="103">
        <v>4.3600000000000003</v>
      </c>
      <c r="R17" s="103">
        <v>4.4000000000000004</v>
      </c>
      <c r="S17" s="30">
        <v>4.4000000000000004</v>
      </c>
      <c r="T17" s="30">
        <v>4.4000000000000004</v>
      </c>
      <c r="U17" s="30">
        <v>4.4000000000000004</v>
      </c>
      <c r="V17" s="104">
        <v>4.41</v>
      </c>
      <c r="W17" s="32"/>
      <c r="X17" s="138">
        <v>4.46</v>
      </c>
      <c r="Y17" s="33">
        <v>4.45</v>
      </c>
      <c r="Z17" s="19"/>
      <c r="AA17" s="29">
        <f t="shared" si="11"/>
        <v>4.2149999999999999</v>
      </c>
      <c r="AB17" s="30">
        <f t="shared" si="12"/>
        <v>4.24</v>
      </c>
      <c r="AC17" s="30">
        <f t="shared" si="13"/>
        <v>4.2650000000000006</v>
      </c>
      <c r="AD17" s="30">
        <f t="shared" si="14"/>
        <v>4.2750000000000004</v>
      </c>
      <c r="AE17" s="30">
        <f t="shared" si="15"/>
        <v>4.29</v>
      </c>
      <c r="AF17" s="30">
        <v>4.29</v>
      </c>
      <c r="AG17" s="30">
        <f t="shared" si="9"/>
        <v>4.29</v>
      </c>
      <c r="AH17" s="30">
        <f t="shared" si="5"/>
        <v>4.3149999999999995</v>
      </c>
      <c r="AI17" s="30">
        <v>4.32</v>
      </c>
      <c r="AJ17" s="30">
        <f t="shared" ref="AJ17:AJ24" si="17">(SUM(L17:O17))/4</f>
        <v>4.3499999999999996</v>
      </c>
      <c r="AK17" s="32">
        <f t="shared" si="16"/>
        <v>4.375</v>
      </c>
      <c r="AL17" s="31">
        <f t="shared" si="2"/>
        <v>4.3775000000000004</v>
      </c>
      <c r="AM17" s="31">
        <f t="shared" si="3"/>
        <v>4.3900000000000006</v>
      </c>
      <c r="AN17" s="31">
        <f t="shared" si="6"/>
        <v>4.3900000000000006</v>
      </c>
      <c r="AO17" s="31">
        <f t="shared" si="6"/>
        <v>4.3900000000000006</v>
      </c>
      <c r="AP17" s="30">
        <f t="shared" si="6"/>
        <v>4.4000000000000004</v>
      </c>
      <c r="AQ17" s="30">
        <f t="shared" si="7"/>
        <v>4.4024999999999999</v>
      </c>
      <c r="AR17" s="59">
        <v>4.43</v>
      </c>
      <c r="AS17" s="33">
        <f t="shared" si="4"/>
        <v>4.4400000000000004</v>
      </c>
    </row>
    <row r="18" spans="2:45" s="3" customFormat="1" ht="12.75" customHeight="1" x14ac:dyDescent="0.2">
      <c r="B18" s="12" t="s">
        <v>81</v>
      </c>
      <c r="C18" s="29">
        <v>6.66</v>
      </c>
      <c r="D18" s="30">
        <v>6.56</v>
      </c>
      <c r="E18" s="30">
        <v>6.53</v>
      </c>
      <c r="F18" s="30">
        <v>6.6</v>
      </c>
      <c r="G18" s="30">
        <v>6.61</v>
      </c>
      <c r="H18" s="30">
        <v>6.6</v>
      </c>
      <c r="I18" s="30">
        <v>6.61</v>
      </c>
      <c r="J18" s="30">
        <v>6.63</v>
      </c>
      <c r="K18" s="30">
        <v>6.63</v>
      </c>
      <c r="L18" s="30">
        <v>6.6</v>
      </c>
      <c r="M18" s="30">
        <v>6.6</v>
      </c>
      <c r="N18" s="30">
        <v>6.63</v>
      </c>
      <c r="O18" s="30">
        <v>6.62</v>
      </c>
      <c r="P18" s="30">
        <v>6.56</v>
      </c>
      <c r="Q18" s="103">
        <v>6.57</v>
      </c>
      <c r="R18" s="103">
        <v>6.63</v>
      </c>
      <c r="S18" s="30">
        <v>6.66</v>
      </c>
      <c r="T18" s="30">
        <v>6.58</v>
      </c>
      <c r="U18" s="30">
        <v>6.61</v>
      </c>
      <c r="V18" s="104">
        <v>6.62</v>
      </c>
      <c r="W18" s="32"/>
      <c r="X18" s="138">
        <v>6.64</v>
      </c>
      <c r="Y18" s="33">
        <v>6.63</v>
      </c>
      <c r="Z18" s="19"/>
      <c r="AA18" s="29">
        <f t="shared" si="11"/>
        <v>6.5875000000000004</v>
      </c>
      <c r="AB18" s="30">
        <f t="shared" si="12"/>
        <v>6.5749999999999993</v>
      </c>
      <c r="AC18" s="30">
        <f t="shared" si="13"/>
        <v>6.5849999999999991</v>
      </c>
      <c r="AD18" s="30">
        <f t="shared" si="14"/>
        <v>6.6050000000000004</v>
      </c>
      <c r="AE18" s="30">
        <f t="shared" si="15"/>
        <v>6.6124999999999998</v>
      </c>
      <c r="AF18" s="30">
        <v>6.6174999999999997</v>
      </c>
      <c r="AG18" s="30">
        <f t="shared" si="9"/>
        <v>6.6174999999999997</v>
      </c>
      <c r="AH18" s="30">
        <f t="shared" si="5"/>
        <v>6.6150000000000002</v>
      </c>
      <c r="AI18" s="30">
        <v>6.61</v>
      </c>
      <c r="AJ18" s="30">
        <f t="shared" si="17"/>
        <v>6.6124999999999998</v>
      </c>
      <c r="AK18" s="32">
        <f t="shared" si="16"/>
        <v>6.6025</v>
      </c>
      <c r="AL18" s="31">
        <f t="shared" si="2"/>
        <v>6.5949999999999998</v>
      </c>
      <c r="AM18" s="31">
        <f t="shared" si="3"/>
        <v>6.5949999999999998</v>
      </c>
      <c r="AN18" s="31">
        <f t="shared" si="6"/>
        <v>6.6049999999999995</v>
      </c>
      <c r="AO18" s="31">
        <f t="shared" si="6"/>
        <v>6.6099999999999994</v>
      </c>
      <c r="AP18" s="30">
        <f t="shared" si="6"/>
        <v>6.6199999999999992</v>
      </c>
      <c r="AQ18" s="30">
        <f t="shared" si="7"/>
        <v>6.6175000000000006</v>
      </c>
      <c r="AR18" s="59">
        <v>6.62</v>
      </c>
      <c r="AS18" s="33">
        <f t="shared" si="4"/>
        <v>6.63</v>
      </c>
    </row>
    <row r="19" spans="2:45" s="3" customFormat="1" ht="12.75" customHeight="1" x14ac:dyDescent="0.2">
      <c r="B19" s="12" t="s">
        <v>82</v>
      </c>
      <c r="C19" s="29">
        <v>13.97</v>
      </c>
      <c r="D19" s="30">
        <v>13.88</v>
      </c>
      <c r="E19" s="30">
        <v>13.9</v>
      </c>
      <c r="F19" s="30">
        <v>14.01</v>
      </c>
      <c r="G19" s="30">
        <v>13.97</v>
      </c>
      <c r="H19" s="30">
        <v>13.95</v>
      </c>
      <c r="I19" s="30">
        <v>13.96</v>
      </c>
      <c r="J19" s="30">
        <v>13.96</v>
      </c>
      <c r="K19" s="30">
        <v>14.06</v>
      </c>
      <c r="L19" s="30">
        <v>13.99</v>
      </c>
      <c r="M19" s="30">
        <v>13.94</v>
      </c>
      <c r="N19" s="30">
        <v>14.12</v>
      </c>
      <c r="O19" s="30">
        <v>14.05</v>
      </c>
      <c r="P19" s="30">
        <v>13.97</v>
      </c>
      <c r="Q19" s="103">
        <v>13.95</v>
      </c>
      <c r="R19" s="103">
        <v>13.96</v>
      </c>
      <c r="S19" s="30">
        <v>14.02</v>
      </c>
      <c r="T19" s="30">
        <v>13.84</v>
      </c>
      <c r="U19" s="30">
        <v>13.95</v>
      </c>
      <c r="V19" s="104">
        <v>13.99</v>
      </c>
      <c r="W19" s="32"/>
      <c r="X19" s="138">
        <v>14.09</v>
      </c>
      <c r="Y19" s="33">
        <v>13.89</v>
      </c>
      <c r="Z19" s="19"/>
      <c r="AA19" s="29">
        <f t="shared" si="11"/>
        <v>13.94</v>
      </c>
      <c r="AB19" s="30">
        <f t="shared" si="12"/>
        <v>13.94</v>
      </c>
      <c r="AC19" s="30">
        <f t="shared" si="13"/>
        <v>13.9575</v>
      </c>
      <c r="AD19" s="30">
        <f t="shared" si="14"/>
        <v>13.9725</v>
      </c>
      <c r="AE19" s="30">
        <f t="shared" si="15"/>
        <v>13.96</v>
      </c>
      <c r="AF19" s="30">
        <v>13.9825</v>
      </c>
      <c r="AG19" s="30">
        <f t="shared" si="9"/>
        <v>13.992500000000001</v>
      </c>
      <c r="AH19" s="30">
        <f t="shared" si="5"/>
        <v>13.987500000000001</v>
      </c>
      <c r="AI19" s="30">
        <v>14.03</v>
      </c>
      <c r="AJ19" s="30">
        <f t="shared" si="17"/>
        <v>14.024999999999999</v>
      </c>
      <c r="AK19" s="32">
        <f t="shared" si="16"/>
        <v>14.02</v>
      </c>
      <c r="AL19" s="31">
        <f t="shared" si="2"/>
        <v>14.022500000000001</v>
      </c>
      <c r="AM19" s="31">
        <f t="shared" si="3"/>
        <v>13.9825</v>
      </c>
      <c r="AN19" s="31">
        <f t="shared" si="6"/>
        <v>13.975000000000001</v>
      </c>
      <c r="AO19" s="31">
        <f t="shared" si="6"/>
        <v>13.942499999999999</v>
      </c>
      <c r="AP19" s="30">
        <f t="shared" si="6"/>
        <v>13.942499999999999</v>
      </c>
      <c r="AQ19" s="30">
        <f t="shared" si="7"/>
        <v>13.950000000000001</v>
      </c>
      <c r="AR19" s="59">
        <v>14</v>
      </c>
      <c r="AS19" s="33">
        <f t="shared" si="4"/>
        <v>13.99</v>
      </c>
    </row>
    <row r="20" spans="2:45" s="3" customFormat="1" ht="12.75" customHeight="1" x14ac:dyDescent="0.2">
      <c r="B20" s="12" t="s">
        <v>83</v>
      </c>
      <c r="C20" s="29">
        <v>17.079999999999998</v>
      </c>
      <c r="D20" s="30">
        <v>17.25</v>
      </c>
      <c r="E20" s="30">
        <v>17.12</v>
      </c>
      <c r="F20" s="30">
        <v>17.28</v>
      </c>
      <c r="G20" s="30">
        <v>17.41</v>
      </c>
      <c r="H20" s="30">
        <v>17.07</v>
      </c>
      <c r="I20" s="30">
        <v>17.05</v>
      </c>
      <c r="J20" s="30">
        <v>17.09</v>
      </c>
      <c r="K20" s="30">
        <v>17.29</v>
      </c>
      <c r="L20" s="30">
        <v>17.079999999999998</v>
      </c>
      <c r="M20" s="30">
        <v>16.86</v>
      </c>
      <c r="N20" s="30">
        <v>16.95</v>
      </c>
      <c r="O20" s="30">
        <v>17.36</v>
      </c>
      <c r="P20" s="30">
        <v>17.07</v>
      </c>
      <c r="Q20" s="103">
        <v>17.18</v>
      </c>
      <c r="R20" s="103">
        <v>17.27</v>
      </c>
      <c r="S20" s="30">
        <v>17.5</v>
      </c>
      <c r="T20" s="30">
        <v>17.149999999999999</v>
      </c>
      <c r="U20" s="30">
        <v>17.32</v>
      </c>
      <c r="V20" s="104">
        <v>17.34</v>
      </c>
      <c r="W20" s="32"/>
      <c r="X20" s="138">
        <v>17.649999999999999</v>
      </c>
      <c r="Y20" s="33">
        <v>17.440000000000001</v>
      </c>
      <c r="Z20" s="19"/>
      <c r="AA20" s="29">
        <f t="shared" si="11"/>
        <v>17.182500000000001</v>
      </c>
      <c r="AB20" s="30">
        <f t="shared" si="12"/>
        <v>17.265000000000001</v>
      </c>
      <c r="AC20" s="30">
        <f t="shared" si="13"/>
        <v>17.22</v>
      </c>
      <c r="AD20" s="30">
        <f t="shared" si="14"/>
        <v>17.202500000000001</v>
      </c>
      <c r="AE20" s="30">
        <f t="shared" si="15"/>
        <v>17.155000000000001</v>
      </c>
      <c r="AF20" s="30">
        <v>17.125</v>
      </c>
      <c r="AG20" s="30">
        <f t="shared" si="9"/>
        <v>17.127499999999998</v>
      </c>
      <c r="AH20" s="30">
        <f t="shared" si="5"/>
        <v>17.079999999999998</v>
      </c>
      <c r="AI20" s="30">
        <v>17.04</v>
      </c>
      <c r="AJ20" s="30">
        <f t="shared" si="17"/>
        <v>17.0625</v>
      </c>
      <c r="AK20" s="32">
        <f t="shared" si="16"/>
        <v>17.060000000000002</v>
      </c>
      <c r="AL20" s="31">
        <f t="shared" si="2"/>
        <v>17.14</v>
      </c>
      <c r="AM20" s="31">
        <f t="shared" si="3"/>
        <v>17.22</v>
      </c>
      <c r="AN20" s="31">
        <f t="shared" si="6"/>
        <v>17.254999999999999</v>
      </c>
      <c r="AO20" s="31">
        <f t="shared" si="6"/>
        <v>17.274999999999999</v>
      </c>
      <c r="AP20" s="30">
        <f t="shared" si="6"/>
        <v>17.309999999999999</v>
      </c>
      <c r="AQ20" s="30">
        <f t="shared" si="7"/>
        <v>17.327500000000001</v>
      </c>
      <c r="AR20" s="59">
        <v>17.43</v>
      </c>
      <c r="AS20" s="33">
        <f t="shared" si="4"/>
        <v>17.476666666666663</v>
      </c>
    </row>
    <row r="21" spans="2:45" s="3" customFormat="1" ht="12.75" customHeight="1" x14ac:dyDescent="0.2">
      <c r="B21" s="12" t="s">
        <v>84</v>
      </c>
      <c r="C21" s="29">
        <v>60.22</v>
      </c>
      <c r="D21" s="30">
        <v>58.7</v>
      </c>
      <c r="E21" s="30">
        <v>59.04</v>
      </c>
      <c r="F21" s="30">
        <v>58.5</v>
      </c>
      <c r="G21" s="30">
        <v>59.52</v>
      </c>
      <c r="H21" s="30">
        <v>57.98</v>
      </c>
      <c r="I21" s="30">
        <v>58.7</v>
      </c>
      <c r="J21" s="30">
        <v>57.47</v>
      </c>
      <c r="K21" s="30">
        <v>59.54</v>
      </c>
      <c r="L21" s="30">
        <v>58.97</v>
      </c>
      <c r="M21" s="30">
        <v>58.52</v>
      </c>
      <c r="N21" s="30">
        <v>58.81</v>
      </c>
      <c r="O21" s="30">
        <v>59.5</v>
      </c>
      <c r="P21" s="30">
        <v>58.48</v>
      </c>
      <c r="Q21" s="103">
        <v>58.92</v>
      </c>
      <c r="R21" s="103">
        <v>58.77</v>
      </c>
      <c r="S21" s="30">
        <v>59.8</v>
      </c>
      <c r="T21" s="30">
        <v>57.88</v>
      </c>
      <c r="U21" s="30">
        <v>58.85</v>
      </c>
      <c r="V21" s="104">
        <v>58.44</v>
      </c>
      <c r="W21" s="32"/>
      <c r="X21" s="138">
        <v>59.77</v>
      </c>
      <c r="Y21" s="33">
        <v>58.7</v>
      </c>
      <c r="Z21" s="19"/>
      <c r="AA21" s="29">
        <f t="shared" si="11"/>
        <v>59.115000000000002</v>
      </c>
      <c r="AB21" s="30">
        <f t="shared" si="12"/>
        <v>58.940000000000005</v>
      </c>
      <c r="AC21" s="30">
        <f t="shared" si="13"/>
        <v>58.76</v>
      </c>
      <c r="AD21" s="30">
        <f t="shared" si="14"/>
        <v>58.674999999999997</v>
      </c>
      <c r="AE21" s="30">
        <f t="shared" si="15"/>
        <v>58.417499999999997</v>
      </c>
      <c r="AF21" s="30">
        <v>58.422499999999999</v>
      </c>
      <c r="AG21" s="30">
        <f t="shared" si="9"/>
        <v>58.67</v>
      </c>
      <c r="AH21" s="30">
        <f t="shared" si="5"/>
        <v>58.625</v>
      </c>
      <c r="AI21" s="30">
        <f>SUM(K21:N21)/4</f>
        <v>58.96</v>
      </c>
      <c r="AJ21" s="30">
        <f t="shared" si="17"/>
        <v>58.95</v>
      </c>
      <c r="AK21" s="32">
        <f t="shared" si="16"/>
        <v>58.827500000000001</v>
      </c>
      <c r="AL21" s="31">
        <f t="shared" si="2"/>
        <v>58.927499999999995</v>
      </c>
      <c r="AM21" s="31">
        <f t="shared" si="3"/>
        <v>58.917499999999997</v>
      </c>
      <c r="AN21" s="31">
        <f t="shared" si="6"/>
        <v>58.992500000000007</v>
      </c>
      <c r="AO21" s="31">
        <f t="shared" si="6"/>
        <v>58.842500000000001</v>
      </c>
      <c r="AP21" s="30">
        <f t="shared" si="6"/>
        <v>58.824999999999996</v>
      </c>
      <c r="AQ21" s="30">
        <f t="shared" si="7"/>
        <v>58.7425</v>
      </c>
      <c r="AR21" s="59">
        <v>58.92</v>
      </c>
      <c r="AS21" s="33">
        <f t="shared" si="4"/>
        <v>58.970000000000006</v>
      </c>
    </row>
    <row r="22" spans="2:45" s="3" customFormat="1" ht="12.75" customHeight="1" x14ac:dyDescent="0.2">
      <c r="B22" s="12" t="s">
        <v>85</v>
      </c>
      <c r="C22" s="29">
        <v>64.599999999999994</v>
      </c>
      <c r="D22" s="30">
        <v>64.319999999999993</v>
      </c>
      <c r="E22" s="30">
        <v>64.989999999999995</v>
      </c>
      <c r="F22" s="30">
        <v>67.36</v>
      </c>
      <c r="G22" s="30">
        <v>67.599999999999994</v>
      </c>
      <c r="H22" s="30">
        <v>67.56</v>
      </c>
      <c r="I22" s="30">
        <v>67.38</v>
      </c>
      <c r="J22" s="30">
        <v>68.16</v>
      </c>
      <c r="K22" s="30">
        <v>69.59</v>
      </c>
      <c r="L22" s="30">
        <v>69.02</v>
      </c>
      <c r="M22" s="30">
        <v>67.790000000000006</v>
      </c>
      <c r="N22" s="30">
        <v>69.02</v>
      </c>
      <c r="O22" s="30">
        <v>69.59</v>
      </c>
      <c r="P22" s="30">
        <v>68.63</v>
      </c>
      <c r="Q22" s="103">
        <v>69.13</v>
      </c>
      <c r="R22" s="103">
        <v>69.069999999999993</v>
      </c>
      <c r="S22" s="30">
        <v>69.48</v>
      </c>
      <c r="T22" s="30">
        <v>68.150000000000006</v>
      </c>
      <c r="U22" s="30">
        <v>68.569999999999993</v>
      </c>
      <c r="V22" s="104">
        <v>68.790000000000006</v>
      </c>
      <c r="W22" s="32"/>
      <c r="X22" s="138">
        <v>69.83</v>
      </c>
      <c r="Y22" s="33">
        <v>68.900000000000006</v>
      </c>
      <c r="Z22" s="19"/>
      <c r="AA22" s="29">
        <f t="shared" si="11"/>
        <v>65.317499999999995</v>
      </c>
      <c r="AB22" s="30">
        <f t="shared" si="12"/>
        <v>66.067499999999995</v>
      </c>
      <c r="AC22" s="30">
        <f t="shared" si="13"/>
        <v>66.877499999999998</v>
      </c>
      <c r="AD22" s="30">
        <f t="shared" si="14"/>
        <v>67.474999999999994</v>
      </c>
      <c r="AE22" s="30">
        <f t="shared" si="15"/>
        <v>67.674999999999997</v>
      </c>
      <c r="AF22" s="30">
        <v>68.172499999999999</v>
      </c>
      <c r="AG22" s="30">
        <f t="shared" si="9"/>
        <v>68.537499999999994</v>
      </c>
      <c r="AH22" s="30">
        <f t="shared" si="5"/>
        <v>68.64</v>
      </c>
      <c r="AI22" s="30">
        <v>68.849999999999994</v>
      </c>
      <c r="AJ22" s="30">
        <f t="shared" si="17"/>
        <v>68.85499999999999</v>
      </c>
      <c r="AK22" s="32">
        <f t="shared" si="16"/>
        <v>68.757499999999993</v>
      </c>
      <c r="AL22" s="31">
        <f t="shared" si="2"/>
        <v>69.092500000000001</v>
      </c>
      <c r="AM22" s="31">
        <f t="shared" si="3"/>
        <v>69.10499999999999</v>
      </c>
      <c r="AN22" s="31">
        <f t="shared" si="6"/>
        <v>69.077500000000001</v>
      </c>
      <c r="AO22" s="31">
        <f t="shared" si="6"/>
        <v>68.95750000000001</v>
      </c>
      <c r="AP22" s="30">
        <f t="shared" si="6"/>
        <v>68.817499999999995</v>
      </c>
      <c r="AQ22" s="30">
        <f t="shared" si="7"/>
        <v>68.747500000000002</v>
      </c>
      <c r="AR22" s="59">
        <v>69.08</v>
      </c>
      <c r="AS22" s="33">
        <f t="shared" si="4"/>
        <v>69.173333333333332</v>
      </c>
    </row>
    <row r="23" spans="2:45" s="3" customFormat="1" ht="12.75" customHeight="1" x14ac:dyDescent="0.2">
      <c r="B23" s="12" t="s">
        <v>86</v>
      </c>
      <c r="C23" s="29">
        <v>59.31</v>
      </c>
      <c r="D23" s="30">
        <v>58.05</v>
      </c>
      <c r="E23" s="30">
        <v>58.2</v>
      </c>
      <c r="F23" s="30">
        <v>57.4</v>
      </c>
      <c r="G23" s="30">
        <v>59.26</v>
      </c>
      <c r="H23" s="30">
        <v>58.16</v>
      </c>
      <c r="I23" s="30">
        <v>58.82</v>
      </c>
      <c r="J23" s="30">
        <v>59.38</v>
      </c>
      <c r="K23" s="30">
        <v>58.89</v>
      </c>
      <c r="L23" s="30">
        <v>57.82</v>
      </c>
      <c r="M23" s="30">
        <v>58.11</v>
      </c>
      <c r="N23" s="30">
        <v>58.72</v>
      </c>
      <c r="O23" s="30">
        <v>59.31</v>
      </c>
      <c r="P23" s="30">
        <v>58.59</v>
      </c>
      <c r="Q23" s="103">
        <v>58.44</v>
      </c>
      <c r="R23" s="103">
        <v>59.03</v>
      </c>
      <c r="S23" s="30">
        <v>59.55</v>
      </c>
      <c r="T23" s="30">
        <v>59.03</v>
      </c>
      <c r="U23" s="30">
        <v>59.55</v>
      </c>
      <c r="V23" s="104">
        <v>59.3</v>
      </c>
      <c r="W23" s="32"/>
      <c r="X23" s="138">
        <v>60.04</v>
      </c>
      <c r="Y23" s="33">
        <v>59.36</v>
      </c>
      <c r="Z23" s="19"/>
      <c r="AA23" s="29">
        <f t="shared" si="11"/>
        <v>58.24</v>
      </c>
      <c r="AB23" s="30">
        <f t="shared" si="12"/>
        <v>58.227499999999999</v>
      </c>
      <c r="AC23" s="30">
        <f t="shared" si="13"/>
        <v>58.254999999999995</v>
      </c>
      <c r="AD23" s="30">
        <f t="shared" si="14"/>
        <v>58.41</v>
      </c>
      <c r="AE23" s="30">
        <f t="shared" si="15"/>
        <v>58.904999999999994</v>
      </c>
      <c r="AF23" s="30">
        <v>58.8125</v>
      </c>
      <c r="AG23" s="30">
        <f t="shared" si="9"/>
        <v>58.727499999999999</v>
      </c>
      <c r="AH23" s="30">
        <f t="shared" si="5"/>
        <v>58.55</v>
      </c>
      <c r="AI23" s="30">
        <v>58.38</v>
      </c>
      <c r="AJ23" s="30">
        <f t="shared" si="17"/>
        <v>58.49</v>
      </c>
      <c r="AK23" s="32">
        <f t="shared" si="16"/>
        <v>58.682499999999997</v>
      </c>
      <c r="AL23" s="31">
        <f t="shared" si="2"/>
        <v>58.765000000000001</v>
      </c>
      <c r="AM23" s="31">
        <f t="shared" si="3"/>
        <v>58.842500000000001</v>
      </c>
      <c r="AN23" s="31">
        <f t="shared" si="6"/>
        <v>58.902500000000003</v>
      </c>
      <c r="AO23" s="31">
        <f t="shared" si="6"/>
        <v>59.012499999999996</v>
      </c>
      <c r="AP23" s="30">
        <f t="shared" si="6"/>
        <v>59.290000000000006</v>
      </c>
      <c r="AQ23" s="30">
        <f>SUM(S23:V23)/4</f>
        <v>59.357500000000002</v>
      </c>
      <c r="AR23" s="59">
        <v>59.58</v>
      </c>
      <c r="AS23" s="33">
        <f t="shared" si="4"/>
        <v>59.566666666666663</v>
      </c>
    </row>
    <row r="24" spans="2:45" s="3" customFormat="1" ht="12.75" customHeight="1" thickBot="1" x14ac:dyDescent="0.25">
      <c r="B24" s="111" t="s">
        <v>1280</v>
      </c>
      <c r="C24" s="112">
        <v>5927</v>
      </c>
      <c r="D24" s="113">
        <v>5833</v>
      </c>
      <c r="E24" s="113">
        <v>5858</v>
      </c>
      <c r="F24" s="113">
        <v>5908</v>
      </c>
      <c r="G24" s="113">
        <v>5876</v>
      </c>
      <c r="H24" s="113">
        <v>5911</v>
      </c>
      <c r="I24" s="113">
        <v>5872</v>
      </c>
      <c r="J24" s="113">
        <v>5911</v>
      </c>
      <c r="K24" s="113">
        <v>5941</v>
      </c>
      <c r="L24" s="113">
        <v>5878</v>
      </c>
      <c r="M24" s="113">
        <v>5810</v>
      </c>
      <c r="N24" s="113">
        <v>5812</v>
      </c>
      <c r="O24" s="113">
        <v>5994</v>
      </c>
      <c r="P24" s="113">
        <v>5856</v>
      </c>
      <c r="Q24" s="114">
        <v>5912</v>
      </c>
      <c r="R24" s="114">
        <v>5930</v>
      </c>
      <c r="S24" s="113">
        <v>5951</v>
      </c>
      <c r="T24" s="113">
        <v>5986</v>
      </c>
      <c r="U24" s="113">
        <v>5939</v>
      </c>
      <c r="V24" s="115">
        <v>5960</v>
      </c>
      <c r="W24" s="113"/>
      <c r="X24" s="143">
        <v>6007</v>
      </c>
      <c r="Y24" s="116">
        <v>5848</v>
      </c>
      <c r="Z24" s="19"/>
      <c r="AA24" s="113">
        <f t="shared" si="11"/>
        <v>5881.5</v>
      </c>
      <c r="AB24" s="113">
        <f t="shared" si="12"/>
        <v>5868.75</v>
      </c>
      <c r="AC24" s="113">
        <f t="shared" si="13"/>
        <v>5888.25</v>
      </c>
      <c r="AD24" s="113">
        <f t="shared" si="14"/>
        <v>5891.75</v>
      </c>
      <c r="AE24" s="113">
        <f t="shared" si="15"/>
        <v>5892.5</v>
      </c>
      <c r="AF24" s="113">
        <v>5908.75</v>
      </c>
      <c r="AG24" s="113">
        <f t="shared" si="9"/>
        <v>5900.5</v>
      </c>
      <c r="AH24" s="113">
        <f t="shared" si="5"/>
        <v>5885</v>
      </c>
      <c r="AI24" s="113">
        <f>SUM(K24:N24)/4</f>
        <v>5860.25</v>
      </c>
      <c r="AJ24" s="113">
        <f t="shared" si="17"/>
        <v>5873.5</v>
      </c>
      <c r="AK24" s="113">
        <f t="shared" si="16"/>
        <v>5868</v>
      </c>
      <c r="AL24" s="117">
        <f t="shared" si="2"/>
        <v>5893.5</v>
      </c>
      <c r="AM24" s="117">
        <f t="shared" si="3"/>
        <v>5923</v>
      </c>
      <c r="AN24" s="117">
        <f t="shared" si="6"/>
        <v>5912.25</v>
      </c>
      <c r="AO24" s="117">
        <f t="shared" si="6"/>
        <v>5944.75</v>
      </c>
      <c r="AP24" s="113">
        <f t="shared" si="6"/>
        <v>5951.5</v>
      </c>
      <c r="AQ24" s="113">
        <f>SUM(S24:V24)/4</f>
        <v>5959</v>
      </c>
      <c r="AR24" s="142">
        <v>5978</v>
      </c>
      <c r="AS24" s="116">
        <f t="shared" si="4"/>
        <v>5938.333333333333</v>
      </c>
    </row>
    <row r="25" spans="2:45" ht="9.75" customHeight="1" thickTop="1" x14ac:dyDescent="0.2">
      <c r="AG25" s="118"/>
    </row>
    <row r="26" spans="2:45" x14ac:dyDescent="0.2"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AG26" s="119"/>
      <c r="AL26" s="75"/>
      <c r="AM26" s="75"/>
      <c r="AN26" s="75"/>
    </row>
    <row r="27" spans="2:45" x14ac:dyDescent="0.2">
      <c r="AG27" s="119"/>
    </row>
    <row r="31" spans="2:45" x14ac:dyDescent="0.2">
      <c r="AM31" s="120"/>
    </row>
  </sheetData>
  <mergeCells count="2">
    <mergeCell ref="B2:Y2"/>
    <mergeCell ref="AA2:AS2"/>
  </mergeCells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Legende</vt:lpstr>
      <vt:lpstr>Men WA Top 8</vt:lpstr>
      <vt:lpstr>Men WA Top 16</vt:lpstr>
      <vt:lpstr>Men WA Top 24</vt:lpstr>
      <vt:lpstr>Men WA Top 40</vt:lpstr>
      <vt:lpstr>Women WA Top 8</vt:lpstr>
      <vt:lpstr>Women WA Top 16</vt:lpstr>
      <vt:lpstr>Women WA Top 24</vt:lpstr>
      <vt:lpstr>Women WA Top 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Hendrix</dc:creator>
  <cp:lastModifiedBy>Ivo</cp:lastModifiedBy>
  <cp:lastPrinted>2006-10-01T13:01:13Z</cp:lastPrinted>
  <dcterms:created xsi:type="dcterms:W3CDTF">2006-07-18T20:26:34Z</dcterms:created>
  <dcterms:modified xsi:type="dcterms:W3CDTF">2023-03-22T09:43:13Z</dcterms:modified>
</cp:coreProperties>
</file>