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vo\Atletiek\VAL\Ontwikkelingslijnen\Profile Study 2021\FINAL\EAA by Event Groups\"/>
    </mc:Choice>
  </mc:AlternateContent>
  <xr:revisionPtr revIDLastSave="0" documentId="13_ncr:1_{11B1F0AB-F682-483A-BAF7-A59D405F28F3}" xr6:coauthVersionLast="47" xr6:coauthVersionMax="47" xr10:uidLastSave="{00000000-0000-0000-0000-000000000000}"/>
  <bookViews>
    <workbookView xWindow="-120" yWindow="-120" windowWidth="29040" windowHeight="15840" xr2:uid="{E58744B8-87B2-44DF-874A-259FCA0D5263}"/>
  </bookViews>
  <sheets>
    <sheet name="These sheets" sheetId="19" r:id="rId1"/>
    <sheet name="Men" sheetId="1" r:id="rId2"/>
    <sheet name="Women" sheetId="2" r:id="rId3"/>
    <sheet name="Men Analysis" sheetId="3" r:id="rId4"/>
    <sheet name="Women Analysis" sheetId="4" r:id="rId5"/>
    <sheet name="M &amp; W Analysis" sheetId="5" r:id="rId6"/>
    <sheet name="Perf Dev RUN M&amp;W" sheetId="8" r:id="rId7"/>
    <sheet name="RUN MEN by event" sheetId="14" r:id="rId8"/>
    <sheet name="RUN WOMEN by event" sheetId="17" r:id="rId9"/>
    <sheet name="RUN M&amp;W by event" sheetId="18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5" l="1"/>
  <c r="N30" i="5"/>
  <c r="O30" i="5"/>
  <c r="P30" i="5"/>
  <c r="Q30" i="5"/>
  <c r="R30" i="5"/>
  <c r="S30" i="5"/>
  <c r="M31" i="5"/>
  <c r="N31" i="5"/>
  <c r="P31" i="5"/>
  <c r="L31" i="5"/>
  <c r="L30" i="5"/>
  <c r="L20" i="5" l="1"/>
  <c r="L22" i="5"/>
  <c r="L23" i="5"/>
  <c r="N18" i="5"/>
  <c r="N22" i="5"/>
  <c r="N23" i="5"/>
  <c r="N40" i="18"/>
  <c r="O40" i="18"/>
  <c r="P40" i="18"/>
  <c r="Q40" i="18"/>
  <c r="R40" i="18"/>
  <c r="S40" i="18"/>
  <c r="T40" i="18"/>
  <c r="M40" i="18"/>
  <c r="M38" i="18"/>
  <c r="N38" i="18"/>
  <c r="O38" i="18"/>
  <c r="P38" i="18"/>
  <c r="Q38" i="18"/>
  <c r="R38" i="18"/>
  <c r="S38" i="18"/>
  <c r="T38" i="18"/>
  <c r="N37" i="18"/>
  <c r="O37" i="18"/>
  <c r="P37" i="18"/>
  <c r="Q37" i="18"/>
  <c r="R37" i="18"/>
  <c r="S37" i="18"/>
  <c r="T37" i="18"/>
  <c r="M37" i="18"/>
  <c r="M35" i="18"/>
  <c r="M36" i="18" s="1"/>
  <c r="M39" i="18" s="1"/>
  <c r="N35" i="18"/>
  <c r="N36" i="18" s="1"/>
  <c r="O35" i="18"/>
  <c r="P35" i="18"/>
  <c r="Q35" i="18"/>
  <c r="Q36" i="18" s="1"/>
  <c r="R35" i="18"/>
  <c r="S35" i="18"/>
  <c r="T35" i="18"/>
  <c r="N34" i="18"/>
  <c r="O34" i="18"/>
  <c r="O36" i="18" s="1"/>
  <c r="O39" i="18" s="1"/>
  <c r="P34" i="18"/>
  <c r="Q34" i="18"/>
  <c r="R34" i="18"/>
  <c r="S34" i="18"/>
  <c r="S36" i="18" s="1"/>
  <c r="T34" i="18"/>
  <c r="M34" i="18"/>
  <c r="N10" i="18"/>
  <c r="O10" i="18"/>
  <c r="P10" i="18"/>
  <c r="Q10" i="18"/>
  <c r="R10" i="18"/>
  <c r="S10" i="18"/>
  <c r="T10" i="18"/>
  <c r="M10" i="18"/>
  <c r="N7" i="18"/>
  <c r="O7" i="18"/>
  <c r="P7" i="18"/>
  <c r="Q7" i="18"/>
  <c r="R7" i="18"/>
  <c r="S7" i="18"/>
  <c r="T7" i="18"/>
  <c r="N8" i="18"/>
  <c r="O8" i="18"/>
  <c r="P8" i="18"/>
  <c r="Q8" i="18"/>
  <c r="R8" i="18"/>
  <c r="S8" i="18"/>
  <c r="T8" i="18"/>
  <c r="M8" i="18"/>
  <c r="M7" i="18"/>
  <c r="M5" i="18"/>
  <c r="N5" i="18"/>
  <c r="N6" i="18" s="1"/>
  <c r="O5" i="18"/>
  <c r="P5" i="18"/>
  <c r="Q5" i="18"/>
  <c r="R5" i="18"/>
  <c r="R6" i="18" s="1"/>
  <c r="S5" i="18"/>
  <c r="T5" i="18"/>
  <c r="N4" i="18"/>
  <c r="O4" i="18"/>
  <c r="P4" i="18"/>
  <c r="Q4" i="18"/>
  <c r="Q6" i="18" s="1"/>
  <c r="R4" i="18"/>
  <c r="S4" i="18"/>
  <c r="T4" i="18"/>
  <c r="M4" i="18"/>
  <c r="M6" i="18" s="1"/>
  <c r="R36" i="18"/>
  <c r="R39" i="18" s="1"/>
  <c r="T21" i="17"/>
  <c r="T24" i="17" s="1"/>
  <c r="S21" i="17"/>
  <c r="S24" i="17" s="1"/>
  <c r="R21" i="17"/>
  <c r="R24" i="17" s="1"/>
  <c r="Q21" i="17"/>
  <c r="Q24" i="17" s="1"/>
  <c r="P21" i="17"/>
  <c r="P24" i="17" s="1"/>
  <c r="O21" i="17"/>
  <c r="O24" i="17" s="1"/>
  <c r="N21" i="17"/>
  <c r="N24" i="17" s="1"/>
  <c r="M21" i="17"/>
  <c r="M24" i="17" s="1"/>
  <c r="T6" i="17"/>
  <c r="T9" i="17" s="1"/>
  <c r="S6" i="17"/>
  <c r="S9" i="17" s="1"/>
  <c r="R6" i="17"/>
  <c r="R9" i="17" s="1"/>
  <c r="Q6" i="17"/>
  <c r="Q9" i="17" s="1"/>
  <c r="P6" i="17"/>
  <c r="P9" i="17" s="1"/>
  <c r="O6" i="17"/>
  <c r="O9" i="17" s="1"/>
  <c r="N6" i="17"/>
  <c r="N9" i="17" s="1"/>
  <c r="M6" i="17"/>
  <c r="T21" i="14"/>
  <c r="T24" i="14" s="1"/>
  <c r="S21" i="14"/>
  <c r="S24" i="14" s="1"/>
  <c r="R21" i="14"/>
  <c r="R24" i="14" s="1"/>
  <c r="Q21" i="14"/>
  <c r="Q24" i="14" s="1"/>
  <c r="P21" i="14"/>
  <c r="P24" i="14" s="1"/>
  <c r="P26" i="14" s="1"/>
  <c r="O21" i="14"/>
  <c r="O24" i="14" s="1"/>
  <c r="O26" i="14" s="1"/>
  <c r="N21" i="14"/>
  <c r="N24" i="14" s="1"/>
  <c r="M21" i="14"/>
  <c r="M24" i="14" s="1"/>
  <c r="T6" i="14"/>
  <c r="T9" i="14" s="1"/>
  <c r="S6" i="14"/>
  <c r="S9" i="14" s="1"/>
  <c r="R6" i="14"/>
  <c r="R9" i="14" s="1"/>
  <c r="Q6" i="14"/>
  <c r="Q9" i="14" s="1"/>
  <c r="P6" i="14"/>
  <c r="P9" i="14" s="1"/>
  <c r="O6" i="14"/>
  <c r="O9" i="14" s="1"/>
  <c r="N6" i="14"/>
  <c r="N9" i="14" s="1"/>
  <c r="M6" i="14"/>
  <c r="M9" i="14" s="1"/>
  <c r="S39" i="18" l="1"/>
  <c r="Q39" i="18"/>
  <c r="T36" i="18"/>
  <c r="T39" i="18" s="1"/>
  <c r="T41" i="18" s="1"/>
  <c r="AD39" i="18" s="1"/>
  <c r="P36" i="18"/>
  <c r="P39" i="18" s="1"/>
  <c r="P41" i="18" s="1"/>
  <c r="S6" i="18"/>
  <c r="S9" i="18" s="1"/>
  <c r="O6" i="18"/>
  <c r="O9" i="18" s="1"/>
  <c r="Q9" i="18"/>
  <c r="Q11" i="18" s="1"/>
  <c r="AA6" i="18" s="1"/>
  <c r="N9" i="18"/>
  <c r="N11" i="18" s="1"/>
  <c r="X9" i="18" s="1"/>
  <c r="R9" i="18"/>
  <c r="T6" i="18"/>
  <c r="T9" i="18" s="1"/>
  <c r="T11" i="18" s="1"/>
  <c r="AD9" i="18" s="1"/>
  <c r="P6" i="18"/>
  <c r="P9" i="18" s="1"/>
  <c r="M9" i="18"/>
  <c r="M41" i="18"/>
  <c r="W39" i="18" s="1"/>
  <c r="Q41" i="18"/>
  <c r="AA36" i="18" s="1"/>
  <c r="R11" i="18"/>
  <c r="AB9" i="18" s="1"/>
  <c r="R41" i="18"/>
  <c r="AB39" i="18" s="1"/>
  <c r="O11" i="18"/>
  <c r="Y6" i="18" s="1"/>
  <c r="S11" i="18"/>
  <c r="AC9" i="18" s="1"/>
  <c r="O41" i="18"/>
  <c r="S41" i="18"/>
  <c r="AC39" i="18" s="1"/>
  <c r="P11" i="18"/>
  <c r="N39" i="18"/>
  <c r="Q26" i="17"/>
  <c r="AA24" i="17" s="1"/>
  <c r="N11" i="17"/>
  <c r="X6" i="17" s="1"/>
  <c r="R11" i="17"/>
  <c r="AB9" i="17" s="1"/>
  <c r="N26" i="17"/>
  <c r="X21" i="17" s="1"/>
  <c r="R26" i="17"/>
  <c r="AB24" i="17" s="1"/>
  <c r="M26" i="17"/>
  <c r="W24" i="17" s="1"/>
  <c r="O11" i="17"/>
  <c r="Y6" i="17" s="1"/>
  <c r="Y9" i="17"/>
  <c r="S11" i="17"/>
  <c r="AC6" i="17" s="1"/>
  <c r="O26" i="17"/>
  <c r="Y24" i="17" s="1"/>
  <c r="S26" i="17"/>
  <c r="Q11" i="17"/>
  <c r="AA9" i="17" s="1"/>
  <c r="P11" i="17"/>
  <c r="Z6" i="17" s="1"/>
  <c r="T11" i="17"/>
  <c r="AD9" i="17" s="1"/>
  <c r="P26" i="17"/>
  <c r="T26" i="17"/>
  <c r="AD24" i="17" s="1"/>
  <c r="M9" i="17"/>
  <c r="W21" i="17"/>
  <c r="Z25" i="14"/>
  <c r="Z23" i="14"/>
  <c r="Z21" i="14"/>
  <c r="Z20" i="14"/>
  <c r="Z24" i="14"/>
  <c r="Z26" i="14" s="1"/>
  <c r="Z22" i="14"/>
  <c r="Z19" i="14"/>
  <c r="T26" i="14"/>
  <c r="AD24" i="14" s="1"/>
  <c r="T11" i="14"/>
  <c r="AD9" i="14" s="1"/>
  <c r="S26" i="14"/>
  <c r="AC24" i="14" s="1"/>
  <c r="S11" i="14"/>
  <c r="Y23" i="14"/>
  <c r="Y21" i="14"/>
  <c r="Y20" i="14"/>
  <c r="Y25" i="14"/>
  <c r="Y22" i="14"/>
  <c r="Y19" i="14"/>
  <c r="Q11" i="14"/>
  <c r="AA6" i="14" s="1"/>
  <c r="O11" i="14"/>
  <c r="Q26" i="14"/>
  <c r="AA24" i="14" s="1"/>
  <c r="Y24" i="14"/>
  <c r="R11" i="14"/>
  <c r="AB6" i="14" s="1"/>
  <c r="P11" i="14"/>
  <c r="N26" i="14"/>
  <c r="X24" i="14" s="1"/>
  <c r="R26" i="14"/>
  <c r="AB24" i="14" s="1"/>
  <c r="M11" i="14"/>
  <c r="W6" i="14" s="1"/>
  <c r="M26" i="14"/>
  <c r="W24" i="14" s="1"/>
  <c r="N11" i="14"/>
  <c r="X6" i="14" s="1"/>
  <c r="AA9" i="18" l="1"/>
  <c r="AC36" i="18"/>
  <c r="AA39" i="18"/>
  <c r="AB36" i="18"/>
  <c r="AD6" i="18"/>
  <c r="AD36" i="18"/>
  <c r="W36" i="18"/>
  <c r="X6" i="18"/>
  <c r="Z40" i="18"/>
  <c r="Z38" i="18"/>
  <c r="Z37" i="18"/>
  <c r="Z35" i="18"/>
  <c r="Z34" i="18"/>
  <c r="Z10" i="18"/>
  <c r="Z8" i="18"/>
  <c r="Z7" i="18"/>
  <c r="Z5" i="18"/>
  <c r="Z4" i="18"/>
  <c r="Y40" i="18"/>
  <c r="Y38" i="18"/>
  <c r="Y37" i="18"/>
  <c r="Y35" i="18"/>
  <c r="Y34" i="18"/>
  <c r="Y10" i="18"/>
  <c r="Y8" i="18"/>
  <c r="Y7" i="18"/>
  <c r="Y5" i="18"/>
  <c r="Y4" i="18"/>
  <c r="Z6" i="18"/>
  <c r="N41" i="18"/>
  <c r="X39" i="18" s="1"/>
  <c r="AB8" i="18"/>
  <c r="AB4" i="18"/>
  <c r="AB10" i="18"/>
  <c r="AB11" i="18" s="1"/>
  <c r="AB7" i="18"/>
  <c r="AA35" i="18"/>
  <c r="AA40" i="18"/>
  <c r="AA38" i="18"/>
  <c r="AA37" i="18"/>
  <c r="AA34" i="18"/>
  <c r="AA10" i="18"/>
  <c r="AA11" i="18" s="1"/>
  <c r="AA8" i="18"/>
  <c r="AA7" i="18"/>
  <c r="AA5" i="18"/>
  <c r="AA4" i="18"/>
  <c r="AB6" i="18"/>
  <c r="Y36" i="18"/>
  <c r="AD40" i="18"/>
  <c r="AD41" i="18" s="1"/>
  <c r="AD38" i="18"/>
  <c r="AD37" i="18"/>
  <c r="AD34" i="18"/>
  <c r="AD10" i="18"/>
  <c r="AD11" i="18" s="1"/>
  <c r="AD8" i="18"/>
  <c r="AD7" i="18"/>
  <c r="AD4" i="18"/>
  <c r="AC40" i="18"/>
  <c r="AC41" i="18" s="1"/>
  <c r="AC38" i="18"/>
  <c r="AC37" i="18"/>
  <c r="AC34" i="18"/>
  <c r="AC10" i="18"/>
  <c r="AC11" i="18" s="1"/>
  <c r="AC8" i="18"/>
  <c r="AC7" i="18"/>
  <c r="AC4" i="18"/>
  <c r="AB40" i="18"/>
  <c r="AB41" i="18" s="1"/>
  <c r="AB38" i="18"/>
  <c r="AB37" i="18"/>
  <c r="AB34" i="18"/>
  <c r="Z36" i="18"/>
  <c r="AC6" i="18"/>
  <c r="Z39" i="18"/>
  <c r="Z9" i="18"/>
  <c r="Y39" i="18"/>
  <c r="Y9" i="18"/>
  <c r="X10" i="18"/>
  <c r="X11" i="18" s="1"/>
  <c r="X8" i="18"/>
  <c r="X7" i="18"/>
  <c r="X5" i="18"/>
  <c r="X4" i="18"/>
  <c r="W40" i="18"/>
  <c r="W41" i="18" s="1"/>
  <c r="W38" i="18"/>
  <c r="W34" i="18"/>
  <c r="W37" i="18"/>
  <c r="W35" i="18"/>
  <c r="M11" i="18"/>
  <c r="AD21" i="17"/>
  <c r="AA6" i="17"/>
  <c r="AB6" i="17"/>
  <c r="Z25" i="17"/>
  <c r="Z23" i="17"/>
  <c r="Z22" i="17"/>
  <c r="Z20" i="17"/>
  <c r="Z19" i="17"/>
  <c r="M11" i="17"/>
  <c r="AC25" i="17"/>
  <c r="AC23" i="17"/>
  <c r="AC22" i="17"/>
  <c r="AC19" i="17"/>
  <c r="X25" i="17"/>
  <c r="X23" i="17"/>
  <c r="X22" i="17"/>
  <c r="X20" i="17"/>
  <c r="X19" i="17"/>
  <c r="Z21" i="17"/>
  <c r="AC21" i="17"/>
  <c r="AD25" i="17"/>
  <c r="AD26" i="17" s="1"/>
  <c r="AD23" i="17"/>
  <c r="AD22" i="17"/>
  <c r="AD19" i="17"/>
  <c r="AD10" i="17"/>
  <c r="AD11" i="17" s="1"/>
  <c r="AD8" i="17"/>
  <c r="AD7" i="17"/>
  <c r="AD4" i="17"/>
  <c r="AA10" i="17"/>
  <c r="AA11" i="17" s="1"/>
  <c r="AA8" i="17"/>
  <c r="AA7" i="17"/>
  <c r="AA5" i="17"/>
  <c r="AA4" i="17"/>
  <c r="Y25" i="17"/>
  <c r="Y26" i="17" s="1"/>
  <c r="Y23" i="17"/>
  <c r="Y22" i="17"/>
  <c r="Y20" i="17"/>
  <c r="Y19" i="17"/>
  <c r="Y10" i="17"/>
  <c r="Y11" i="17" s="1"/>
  <c r="Y8" i="17"/>
  <c r="Y7" i="17"/>
  <c r="Y5" i="17"/>
  <c r="Y4" i="17"/>
  <c r="AB25" i="17"/>
  <c r="AB26" i="17" s="1"/>
  <c r="AB23" i="17"/>
  <c r="AB22" i="17"/>
  <c r="AB19" i="17"/>
  <c r="AB10" i="17"/>
  <c r="AB11" i="17" s="1"/>
  <c r="AB8" i="17"/>
  <c r="AB7" i="17"/>
  <c r="AB4" i="17"/>
  <c r="AA25" i="17"/>
  <c r="AA26" i="17" s="1"/>
  <c r="AA20" i="17"/>
  <c r="AA19" i="17"/>
  <c r="AA23" i="17"/>
  <c r="AA22" i="17"/>
  <c r="Z10" i="17"/>
  <c r="Z8" i="17"/>
  <c r="Z7" i="17"/>
  <c r="Z5" i="17"/>
  <c r="Z4" i="17"/>
  <c r="AC10" i="17"/>
  <c r="AC8" i="17"/>
  <c r="AC7" i="17"/>
  <c r="AC4" i="17"/>
  <c r="X10" i="17"/>
  <c r="X8" i="17"/>
  <c r="X7" i="17"/>
  <c r="X5" i="17"/>
  <c r="X4" i="17"/>
  <c r="AD6" i="17"/>
  <c r="Y21" i="17"/>
  <c r="AB21" i="17"/>
  <c r="AA21" i="17"/>
  <c r="Z24" i="17"/>
  <c r="Z9" i="17"/>
  <c r="Z11" i="17" s="1"/>
  <c r="AC24" i="17"/>
  <c r="AC9" i="17"/>
  <c r="W25" i="17"/>
  <c r="W26" i="17" s="1"/>
  <c r="W22" i="17"/>
  <c r="W19" i="17"/>
  <c r="W23" i="17"/>
  <c r="W20" i="17"/>
  <c r="X24" i="17"/>
  <c r="X9" i="17"/>
  <c r="Y26" i="14"/>
  <c r="X21" i="14"/>
  <c r="AA21" i="14"/>
  <c r="AB21" i="14"/>
  <c r="AB9" i="14"/>
  <c r="AA9" i="14"/>
  <c r="X9" i="14"/>
  <c r="W9" i="14"/>
  <c r="AD21" i="14"/>
  <c r="AC21" i="14"/>
  <c r="AD6" i="14"/>
  <c r="Z8" i="14"/>
  <c r="Z6" i="14"/>
  <c r="Z10" i="14"/>
  <c r="Z7" i="14"/>
  <c r="Z5" i="14"/>
  <c r="Z4" i="14"/>
  <c r="Y10" i="14"/>
  <c r="Y8" i="14"/>
  <c r="Y7" i="14"/>
  <c r="Y6" i="14"/>
  <c r="Y5" i="14"/>
  <c r="Y4" i="14"/>
  <c r="AC10" i="14"/>
  <c r="AC8" i="14"/>
  <c r="AC7" i="14"/>
  <c r="AC4" i="14"/>
  <c r="Z9" i="14"/>
  <c r="W10" i="14"/>
  <c r="W8" i="14"/>
  <c r="W7" i="14"/>
  <c r="W5" i="14"/>
  <c r="W4" i="14"/>
  <c r="W21" i="14"/>
  <c r="X10" i="14"/>
  <c r="X11" i="14" s="1"/>
  <c r="X8" i="14"/>
  <c r="X7" i="14"/>
  <c r="X5" i="14"/>
  <c r="X4" i="14"/>
  <c r="AB10" i="14"/>
  <c r="AB8" i="14"/>
  <c r="AB7" i="14"/>
  <c r="AB4" i="14"/>
  <c r="AA10" i="14"/>
  <c r="AA8" i="14"/>
  <c r="AA7" i="14"/>
  <c r="AA5" i="14"/>
  <c r="AA4" i="14"/>
  <c r="Y9" i="14"/>
  <c r="AD10" i="14"/>
  <c r="AD11" i="14" s="1"/>
  <c r="AD8" i="14"/>
  <c r="AD7" i="14"/>
  <c r="AD4" i="14"/>
  <c r="AC6" i="14"/>
  <c r="AB25" i="14"/>
  <c r="AB26" i="14" s="1"/>
  <c r="AB23" i="14"/>
  <c r="AB22" i="14"/>
  <c r="AB19" i="14"/>
  <c r="AC25" i="14"/>
  <c r="AC26" i="14" s="1"/>
  <c r="AC23" i="14"/>
  <c r="AC22" i="14"/>
  <c r="AC19" i="14"/>
  <c r="W25" i="14"/>
  <c r="W26" i="14" s="1"/>
  <c r="W23" i="14"/>
  <c r="W22" i="14"/>
  <c r="W20" i="14"/>
  <c r="W19" i="14"/>
  <c r="X25" i="14"/>
  <c r="X26" i="14" s="1"/>
  <c r="X23" i="14"/>
  <c r="X22" i="14"/>
  <c r="X20" i="14"/>
  <c r="X19" i="14"/>
  <c r="AA25" i="14"/>
  <c r="AA26" i="14" s="1"/>
  <c r="AA23" i="14"/>
  <c r="AA22" i="14"/>
  <c r="AA20" i="14"/>
  <c r="AA19" i="14"/>
  <c r="AC9" i="14"/>
  <c r="AD25" i="14"/>
  <c r="AD26" i="14" s="1"/>
  <c r="AD23" i="14"/>
  <c r="AD22" i="14"/>
  <c r="AD19" i="14"/>
  <c r="AA41" i="18" l="1"/>
  <c r="Z11" i="18"/>
  <c r="Y41" i="18"/>
  <c r="Z41" i="18"/>
  <c r="W7" i="18"/>
  <c r="W10" i="18"/>
  <c r="W8" i="18"/>
  <c r="W5" i="18"/>
  <c r="W4" i="18"/>
  <c r="W6" i="18"/>
  <c r="W9" i="18"/>
  <c r="Y11" i="18"/>
  <c r="X34" i="18"/>
  <c r="X40" i="18"/>
  <c r="X41" i="18" s="1"/>
  <c r="X38" i="18"/>
  <c r="X37" i="18"/>
  <c r="X35" i="18"/>
  <c r="X36" i="18"/>
  <c r="X26" i="17"/>
  <c r="AC11" i="17"/>
  <c r="Z26" i="17"/>
  <c r="AC26" i="17"/>
  <c r="W8" i="17"/>
  <c r="W5" i="17"/>
  <c r="W4" i="17"/>
  <c r="W10" i="17"/>
  <c r="W7" i="17"/>
  <c r="W6" i="17"/>
  <c r="W9" i="17"/>
  <c r="X11" i="17"/>
  <c r="Z11" i="14"/>
  <c r="Y11" i="14"/>
  <c r="W11" i="14"/>
  <c r="AB11" i="14"/>
  <c r="AA11" i="14"/>
  <c r="AC11" i="14"/>
  <c r="W11" i="18" l="1"/>
  <c r="W11" i="17"/>
  <c r="M25" i="4" l="1"/>
  <c r="N25" i="4"/>
  <c r="O25" i="4"/>
  <c r="P25" i="4"/>
  <c r="Q25" i="4"/>
  <c r="R25" i="4"/>
  <c r="S25" i="4"/>
  <c r="L25" i="4"/>
  <c r="N25" i="3"/>
  <c r="O25" i="3"/>
  <c r="P25" i="3"/>
  <c r="Q25" i="3"/>
  <c r="R25" i="3"/>
  <c r="S25" i="3"/>
  <c r="T25" i="3"/>
  <c r="M25" i="3"/>
  <c r="N7" i="5" l="1"/>
  <c r="O7" i="5"/>
  <c r="P7" i="5"/>
  <c r="Q7" i="5"/>
  <c r="R7" i="5"/>
  <c r="S7" i="5"/>
  <c r="N8" i="5"/>
  <c r="O8" i="5"/>
  <c r="P8" i="5"/>
  <c r="Q8" i="5"/>
  <c r="R8" i="5"/>
  <c r="S8" i="5"/>
  <c r="T8" i="5"/>
  <c r="M9" i="5"/>
  <c r="N9" i="5"/>
  <c r="O9" i="5"/>
  <c r="P9" i="5"/>
  <c r="Q9" i="5"/>
  <c r="R9" i="5"/>
  <c r="S9" i="5"/>
  <c r="L10" i="5"/>
  <c r="M10" i="5"/>
  <c r="N10" i="5"/>
  <c r="O10" i="5"/>
  <c r="O31" i="5" s="1"/>
  <c r="P10" i="5"/>
  <c r="L11" i="5"/>
  <c r="M11" i="5"/>
  <c r="N11" i="5"/>
  <c r="O11" i="5"/>
  <c r="L12" i="5"/>
  <c r="M12" i="5"/>
  <c r="N12" i="5"/>
  <c r="O12" i="5"/>
  <c r="T12" i="5"/>
  <c r="L13" i="5"/>
  <c r="M13" i="5"/>
  <c r="T13" i="5"/>
  <c r="L14" i="5"/>
  <c r="T14" i="5"/>
  <c r="Q15" i="5"/>
  <c r="R15" i="5"/>
  <c r="T15" i="5"/>
  <c r="O16" i="5"/>
  <c r="P16" i="5"/>
  <c r="T16" i="5"/>
  <c r="O17" i="5"/>
  <c r="T17" i="5"/>
  <c r="T18" i="5"/>
  <c r="M19" i="5"/>
  <c r="T19" i="5"/>
  <c r="S21" i="5"/>
  <c r="T21" i="5"/>
  <c r="M22" i="5"/>
  <c r="O22" i="5"/>
  <c r="P22" i="5"/>
  <c r="T22" i="5"/>
  <c r="M23" i="5"/>
  <c r="O23" i="5"/>
  <c r="P23" i="5"/>
  <c r="Q23" i="5"/>
  <c r="R23" i="5"/>
  <c r="S23" i="5"/>
  <c r="Q24" i="5"/>
  <c r="R24" i="5"/>
  <c r="S24" i="5"/>
  <c r="M6" i="5"/>
  <c r="N6" i="5"/>
  <c r="N25" i="5" s="1"/>
  <c r="O6" i="5"/>
  <c r="P6" i="5"/>
  <c r="Q6" i="5"/>
  <c r="R6" i="5"/>
  <c r="R25" i="5" s="1"/>
  <c r="S6" i="5"/>
  <c r="T6" i="5"/>
  <c r="L6" i="5"/>
  <c r="S25" i="5" l="1"/>
  <c r="Q25" i="5"/>
  <c r="L25" i="5"/>
  <c r="P25" i="5"/>
  <c r="O25" i="5"/>
  <c r="M25" i="5"/>
  <c r="Q33" i="5"/>
  <c r="R33" i="5"/>
  <c r="P33" i="5"/>
  <c r="O33" i="5"/>
  <c r="N33" i="5"/>
  <c r="M33" i="5"/>
  <c r="L33" i="5"/>
  <c r="S34" i="5"/>
  <c r="L34" i="5"/>
  <c r="M34" i="5"/>
  <c r="N34" i="5"/>
  <c r="O34" i="5"/>
  <c r="P34" i="5"/>
  <c r="L36" i="5"/>
  <c r="M36" i="5"/>
  <c r="N36" i="5"/>
  <c r="O36" i="5"/>
  <c r="P36" i="5"/>
  <c r="Q36" i="5"/>
  <c r="R36" i="5"/>
  <c r="S36" i="5"/>
  <c r="P32" i="5" l="1"/>
  <c r="P35" i="5" s="1"/>
  <c r="Q32" i="5"/>
  <c r="R32" i="5"/>
  <c r="R35" i="5" s="1"/>
  <c r="R37" i="5" s="1"/>
  <c r="S32" i="5"/>
  <c r="M32" i="5" l="1"/>
  <c r="M35" i="5" s="1"/>
  <c r="M37" i="5" s="1"/>
  <c r="M48" i="5" s="1"/>
  <c r="N32" i="5"/>
  <c r="N35" i="5" s="1"/>
  <c r="N37" i="5" s="1"/>
  <c r="O32" i="5"/>
  <c r="O35" i="5" s="1"/>
  <c r="O37" i="5" s="1"/>
  <c r="S35" i="5"/>
  <c r="S37" i="5" s="1"/>
  <c r="Q35" i="5"/>
  <c r="Q37" i="5" s="1"/>
  <c r="L32" i="5"/>
  <c r="P37" i="5"/>
  <c r="L35" i="5" l="1"/>
  <c r="L37" i="5" s="1"/>
  <c r="Q43" i="5"/>
  <c r="Q45" i="5"/>
  <c r="Q46" i="5"/>
  <c r="Q49" i="5"/>
  <c r="Q48" i="5"/>
  <c r="M47" i="5"/>
  <c r="M44" i="5"/>
  <c r="M43" i="5"/>
  <c r="M49" i="5"/>
  <c r="M46" i="5"/>
  <c r="M45" i="5"/>
  <c r="R48" i="5"/>
  <c r="L43" i="5" l="1"/>
  <c r="L48" i="5"/>
  <c r="P46" i="5"/>
  <c r="P44" i="5"/>
  <c r="P43" i="5"/>
  <c r="P47" i="5"/>
  <c r="P45" i="5"/>
  <c r="P49" i="5"/>
  <c r="P48" i="5"/>
  <c r="R45" i="5"/>
  <c r="R43" i="5"/>
  <c r="R46" i="5"/>
  <c r="R49" i="5"/>
  <c r="O48" i="5"/>
  <c r="L47" i="5"/>
  <c r="L46" i="5"/>
  <c r="L44" i="5"/>
  <c r="L45" i="5"/>
  <c r="L49" i="5"/>
  <c r="S43" i="5" l="1"/>
  <c r="S47" i="5"/>
  <c r="S49" i="5"/>
  <c r="S45" i="5"/>
  <c r="S48" i="5"/>
  <c r="N46" i="5"/>
  <c r="N47" i="5"/>
  <c r="N44" i="5"/>
  <c r="N49" i="5"/>
  <c r="N43" i="5"/>
  <c r="N45" i="5"/>
  <c r="O49" i="5"/>
  <c r="O46" i="5"/>
  <c r="O43" i="5"/>
  <c r="O47" i="5"/>
  <c r="O44" i="5"/>
  <c r="O45" i="5"/>
  <c r="N48" i="5"/>
  <c r="S36" i="4" l="1"/>
  <c r="R36" i="4"/>
  <c r="Q36" i="4"/>
  <c r="P36" i="4"/>
  <c r="O36" i="4"/>
  <c r="N36" i="4"/>
  <c r="M36" i="4"/>
  <c r="L36" i="4"/>
  <c r="S34" i="4"/>
  <c r="P34" i="4"/>
  <c r="O34" i="4"/>
  <c r="N34" i="4"/>
  <c r="M34" i="4"/>
  <c r="L34" i="4"/>
  <c r="R33" i="4"/>
  <c r="Q33" i="4"/>
  <c r="P33" i="4"/>
  <c r="O33" i="4"/>
  <c r="N33" i="4"/>
  <c r="M33" i="4"/>
  <c r="L33" i="4"/>
  <c r="P31" i="4"/>
  <c r="O31" i="4"/>
  <c r="N31" i="4"/>
  <c r="M31" i="4"/>
  <c r="L31" i="4"/>
  <c r="S30" i="4"/>
  <c r="S32" i="4" s="1"/>
  <c r="R30" i="4"/>
  <c r="Q30" i="4"/>
  <c r="Q32" i="4" s="1"/>
  <c r="P30" i="4"/>
  <c r="O30" i="4"/>
  <c r="N30" i="4"/>
  <c r="M30" i="4"/>
  <c r="L30" i="4"/>
  <c r="T36" i="3"/>
  <c r="S36" i="3"/>
  <c r="R36" i="3"/>
  <c r="Q36" i="3"/>
  <c r="P36" i="3"/>
  <c r="O36" i="3"/>
  <c r="N36" i="3"/>
  <c r="M36" i="3"/>
  <c r="T34" i="3"/>
  <c r="Q34" i="3"/>
  <c r="P34" i="3"/>
  <c r="O34" i="3"/>
  <c r="N34" i="3"/>
  <c r="M34" i="3"/>
  <c r="S33" i="3"/>
  <c r="R33" i="3"/>
  <c r="Q33" i="3"/>
  <c r="P33" i="3"/>
  <c r="O33" i="3"/>
  <c r="N33" i="3"/>
  <c r="M33" i="3"/>
  <c r="Q31" i="3"/>
  <c r="P31" i="3"/>
  <c r="O31" i="3"/>
  <c r="N31" i="3"/>
  <c r="M31" i="3"/>
  <c r="T30" i="3"/>
  <c r="T32" i="3" s="1"/>
  <c r="S30" i="3"/>
  <c r="S32" i="3" s="1"/>
  <c r="R30" i="3"/>
  <c r="Q30" i="3"/>
  <c r="P30" i="3"/>
  <c r="O30" i="3"/>
  <c r="N30" i="3"/>
  <c r="M30" i="3"/>
  <c r="O32" i="4" l="1"/>
  <c r="Q35" i="4"/>
  <c r="P32" i="4"/>
  <c r="P35" i="4" s="1"/>
  <c r="L32" i="4"/>
  <c r="L35" i="4" s="1"/>
  <c r="Q32" i="3"/>
  <c r="Q35" i="3" s="1"/>
  <c r="P32" i="3"/>
  <c r="P35" i="3" s="1"/>
  <c r="O32" i="3"/>
  <c r="O35" i="3" s="1"/>
  <c r="S35" i="4"/>
  <c r="O35" i="4"/>
  <c r="S35" i="3"/>
  <c r="T35" i="3"/>
  <c r="M32" i="3"/>
  <c r="M35" i="3" s="1"/>
  <c r="M32" i="4"/>
  <c r="M35" i="4" s="1"/>
  <c r="N32" i="4"/>
  <c r="N35" i="4" s="1"/>
  <c r="R32" i="4"/>
  <c r="R35" i="4" s="1"/>
  <c r="N32" i="3"/>
  <c r="N35" i="3" s="1"/>
  <c r="R32" i="3"/>
  <c r="R35" i="3" s="1"/>
  <c r="P37" i="4" l="1"/>
  <c r="L37" i="4"/>
  <c r="L48" i="4" s="1"/>
  <c r="P37" i="3"/>
  <c r="T37" i="3"/>
  <c r="T48" i="3" s="1"/>
  <c r="P44" i="4" l="1"/>
  <c r="P43" i="4"/>
  <c r="P47" i="4"/>
  <c r="P46" i="4"/>
  <c r="P45" i="4"/>
  <c r="P49" i="4"/>
  <c r="Q37" i="4"/>
  <c r="P48" i="4"/>
  <c r="L47" i="4"/>
  <c r="L44" i="4"/>
  <c r="L43" i="4"/>
  <c r="L49" i="4"/>
  <c r="L46" i="4"/>
  <c r="L45" i="4"/>
  <c r="O37" i="4"/>
  <c r="S37" i="4"/>
  <c r="P43" i="3"/>
  <c r="P44" i="3"/>
  <c r="P49" i="3"/>
  <c r="P47" i="3"/>
  <c r="P46" i="3"/>
  <c r="P45" i="3"/>
  <c r="P48" i="3"/>
  <c r="T47" i="3"/>
  <c r="T43" i="3"/>
  <c r="T49" i="3"/>
  <c r="T45" i="3"/>
  <c r="S37" i="3"/>
  <c r="Q37" i="3"/>
  <c r="Q48" i="3" s="1"/>
  <c r="M37" i="3"/>
  <c r="M48" i="3" s="1"/>
  <c r="O37" i="3"/>
  <c r="O48" i="3" s="1"/>
  <c r="O47" i="4" l="1"/>
  <c r="O46" i="4"/>
  <c r="O44" i="4"/>
  <c r="O43" i="4"/>
  <c r="O45" i="4"/>
  <c r="O49" i="4"/>
  <c r="Q49" i="4"/>
  <c r="Q43" i="4"/>
  <c r="Q46" i="4"/>
  <c r="Q45" i="4"/>
  <c r="Q48" i="4"/>
  <c r="S43" i="4"/>
  <c r="S49" i="4"/>
  <c r="S47" i="4"/>
  <c r="S45" i="4"/>
  <c r="N37" i="4"/>
  <c r="N48" i="4" s="1"/>
  <c r="O48" i="4"/>
  <c r="R37" i="4"/>
  <c r="S48" i="4"/>
  <c r="M37" i="4"/>
  <c r="M48" i="4" s="1"/>
  <c r="S45" i="3"/>
  <c r="S46" i="3"/>
  <c r="S43" i="3"/>
  <c r="S49" i="3"/>
  <c r="O44" i="3"/>
  <c r="O45" i="3"/>
  <c r="O46" i="3"/>
  <c r="O47" i="3"/>
  <c r="O49" i="3"/>
  <c r="O43" i="3"/>
  <c r="M44" i="3"/>
  <c r="M45" i="3"/>
  <c r="M47" i="3"/>
  <c r="M43" i="3"/>
  <c r="M49" i="3"/>
  <c r="M46" i="3"/>
  <c r="R37" i="3"/>
  <c r="N37" i="3"/>
  <c r="N48" i="3" s="1"/>
  <c r="S48" i="3"/>
  <c r="Q47" i="3"/>
  <c r="Q44" i="3"/>
  <c r="Q49" i="3"/>
  <c r="Q46" i="3"/>
  <c r="Q45" i="3"/>
  <c r="Q43" i="3"/>
  <c r="N46" i="4" l="1"/>
  <c r="N47" i="4"/>
  <c r="N43" i="4"/>
  <c r="N49" i="4"/>
  <c r="N44" i="4"/>
  <c r="N45" i="4"/>
  <c r="R49" i="4"/>
  <c r="R46" i="4"/>
  <c r="R43" i="4"/>
  <c r="R45" i="4"/>
  <c r="M46" i="4"/>
  <c r="M47" i="4"/>
  <c r="M49" i="4"/>
  <c r="M44" i="4"/>
  <c r="M43" i="4"/>
  <c r="M45" i="4"/>
  <c r="R48" i="4"/>
  <c r="R46" i="3"/>
  <c r="R49" i="3"/>
  <c r="R43" i="3"/>
  <c r="R45" i="3"/>
  <c r="R48" i="3"/>
  <c r="N44" i="3"/>
  <c r="N47" i="3"/>
  <c r="N43" i="3"/>
  <c r="N49" i="3"/>
  <c r="N46" i="3"/>
  <c r="N45" i="3"/>
  <c r="T6" i="4" l="1"/>
  <c r="T7" i="4"/>
  <c r="T8" i="4"/>
  <c r="T9" i="4"/>
  <c r="T10" i="4"/>
  <c r="T10" i="5" s="1"/>
  <c r="T11" i="4"/>
  <c r="T11" i="5" s="1"/>
  <c r="T12" i="4"/>
  <c r="T13" i="4"/>
  <c r="T14" i="4"/>
  <c r="T15" i="4"/>
  <c r="T16" i="4"/>
  <c r="T17" i="4"/>
  <c r="T18" i="4"/>
  <c r="T19" i="4"/>
  <c r="T20" i="4"/>
  <c r="T20" i="5" s="1"/>
  <c r="T21" i="4"/>
  <c r="T22" i="4"/>
  <c r="T23" i="4"/>
  <c r="T24" i="4"/>
  <c r="U24" i="3"/>
  <c r="T24" i="5" s="1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U9" i="3"/>
  <c r="T9" i="5" s="1"/>
  <c r="U8" i="3"/>
  <c r="U7" i="3"/>
  <c r="U6" i="3"/>
  <c r="U23" i="3"/>
  <c r="T23" i="5" s="1"/>
  <c r="T25" i="4" l="1"/>
  <c r="U25" i="3"/>
  <c r="T7" i="5"/>
  <c r="T25" i="5" s="1"/>
</calcChain>
</file>

<file path=xl/sharedStrings.xml><?xml version="1.0" encoding="utf-8"?>
<sst xmlns="http://schemas.openxmlformats.org/spreadsheetml/2006/main" count="2266" uniqueCount="568">
  <si>
    <t>DIS</t>
  </si>
  <si>
    <t>Year of Birth</t>
  </si>
  <si>
    <t>U18</t>
  </si>
  <si>
    <t>U20</t>
  </si>
  <si>
    <t>U23</t>
  </si>
  <si>
    <t>U26</t>
  </si>
  <si>
    <t>Pierre-Ambroise Bosse</t>
  </si>
  <si>
    <t>1,48,38</t>
  </si>
  <si>
    <t>1,46,18</t>
  </si>
  <si>
    <t>1,44,97</t>
  </si>
  <si>
    <t>1,43,76</t>
  </si>
  <si>
    <t>1,42,53</t>
  </si>
  <si>
    <t>1,43,88</t>
  </si>
  <si>
    <t>1,43,41</t>
  </si>
  <si>
    <t>1,44,67</t>
  </si>
  <si>
    <t>1,44,20</t>
  </si>
  <si>
    <t>1,45,07</t>
  </si>
  <si>
    <t>Adam Kszczot</t>
  </si>
  <si>
    <t>1,51,09</t>
  </si>
  <si>
    <t>1,48,10</t>
  </si>
  <si>
    <t>1,47,16</t>
  </si>
  <si>
    <t>1,45,72</t>
  </si>
  <si>
    <t>1,43,30</t>
  </si>
  <si>
    <t>1,43,83</t>
  </si>
  <si>
    <t>1,44,76</t>
  </si>
  <si>
    <t>1,44,02</t>
  </si>
  <si>
    <t>1,43,45</t>
  </si>
  <si>
    <t>1,44,84</t>
  </si>
  <si>
    <t>1,44,59</t>
  </si>
  <si>
    <t>1,44,61</t>
  </si>
  <si>
    <t>1,45,64</t>
  </si>
  <si>
    <t>Amel Tuka</t>
  </si>
  <si>
    <t>1,51,04</t>
  </si>
  <si>
    <t>1,48,31</t>
  </si>
  <si>
    <t>1,46,29</t>
  </si>
  <si>
    <t>1,46,12</t>
  </si>
  <si>
    <t>1,42,51</t>
  </si>
  <si>
    <t>1,44,54</t>
  </si>
  <si>
    <t>1,44,62</t>
  </si>
  <si>
    <t>1,45,68</t>
  </si>
  <si>
    <t>1,43,47</t>
  </si>
  <si>
    <t>1,44,51</t>
  </si>
  <si>
    <t>Kyle Langford</t>
  </si>
  <si>
    <t>1,47,41</t>
  </si>
  <si>
    <t>1,45,78</t>
  </si>
  <si>
    <t>1,46,73</t>
  </si>
  <si>
    <t>1,45,25</t>
  </si>
  <si>
    <t>1,45,16</t>
  </si>
  <si>
    <t>1,44,83</t>
  </si>
  <si>
    <t>Marcin Lewandowski</t>
  </si>
  <si>
    <t>800/1500</t>
  </si>
  <si>
    <t>1,48,86</t>
  </si>
  <si>
    <t>1,46,69</t>
  </si>
  <si>
    <t>1,45,52</t>
  </si>
  <si>
    <t>1,45,84</t>
  </si>
  <si>
    <t>1,43,84</t>
  </si>
  <si>
    <t>1,44,10</t>
  </si>
  <si>
    <t>1,44,53</t>
  </si>
  <si>
    <t>1,44,34</t>
  </si>
  <si>
    <t>1,43,79</t>
  </si>
  <si>
    <t>1,44,03</t>
  </si>
  <si>
    <t>1,43,72</t>
  </si>
  <si>
    <t>1,43,73</t>
  </si>
  <si>
    <t>1,44,77</t>
  </si>
  <si>
    <t>1,44,32</t>
  </si>
  <si>
    <t>1,43,74</t>
  </si>
  <si>
    <t>3,33,99</t>
  </si>
  <si>
    <t>Josh Kerr</t>
  </si>
  <si>
    <t>3,52,46</t>
  </si>
  <si>
    <t>3,44,12</t>
  </si>
  <si>
    <t>3,41,08</t>
  </si>
  <si>
    <t>3,35,99</t>
  </si>
  <si>
    <t>3,35,01</t>
  </si>
  <si>
    <t>3,32,52</t>
  </si>
  <si>
    <t>3,34,53</t>
  </si>
  <si>
    <t>Jakob Ingebrigtsen</t>
  </si>
  <si>
    <t>3,42,44</t>
  </si>
  <si>
    <t>3,39,92</t>
  </si>
  <si>
    <t>3,31,18</t>
  </si>
  <si>
    <t>3,30,16</t>
  </si>
  <si>
    <t>3,28,68</t>
  </si>
  <si>
    <t>Jakub Holusa</t>
  </si>
  <si>
    <t>3,57,44</t>
  </si>
  <si>
    <t>1,50,52</t>
  </si>
  <si>
    <t>1,46,15</t>
  </si>
  <si>
    <t>1,46,22</t>
  </si>
  <si>
    <t>1,45,56</t>
  </si>
  <si>
    <t>1,46,26</t>
  </si>
  <si>
    <t>1,45,12</t>
  </si>
  <si>
    <t>3,38,71</t>
  </si>
  <si>
    <t>3,35,26</t>
  </si>
  <si>
    <t>3,34,26</t>
  </si>
  <si>
    <t>3,33,36</t>
  </si>
  <si>
    <t>3,32,49</t>
  </si>
  <si>
    <t>3,36,65</t>
  </si>
  <si>
    <t>David Bustos</t>
  </si>
  <si>
    <t>1,52,24</t>
  </si>
  <si>
    <t>1,50,92</t>
  </si>
  <si>
    <t>1,47,84</t>
  </si>
  <si>
    <t>1,47,50</t>
  </si>
  <si>
    <t>3,39,09</t>
  </si>
  <si>
    <t>3,34,77</t>
  </si>
  <si>
    <t>3,35,69</t>
  </si>
  <si>
    <t>3,35,59</t>
  </si>
  <si>
    <t>3,35,97</t>
  </si>
  <si>
    <t>3,36,14</t>
  </si>
  <si>
    <t>3,36,55</t>
  </si>
  <si>
    <t>3,41,94</t>
  </si>
  <si>
    <t>3,37,93</t>
  </si>
  <si>
    <t>Filip Ingebrigtsen</t>
  </si>
  <si>
    <t>1,50,81</t>
  </si>
  <si>
    <t>3,38,76</t>
  </si>
  <si>
    <t>3,40,48</t>
  </si>
  <si>
    <t>3,42,32</t>
  </si>
  <si>
    <t>3,32,43</t>
  </si>
  <si>
    <t>3,32,48</t>
  </si>
  <si>
    <t>3,30,01</t>
  </si>
  <si>
    <t>3,30,82</t>
  </si>
  <si>
    <t>3,30,35</t>
  </si>
  <si>
    <t>Jake Wightman</t>
  </si>
  <si>
    <t>3,51,74</t>
  </si>
  <si>
    <t>3,43,74</t>
  </si>
  <si>
    <t>3,35,49</t>
  </si>
  <si>
    <t>3,40,05</t>
  </si>
  <si>
    <t>3,36,64</t>
  </si>
  <si>
    <t>3,34,17</t>
  </si>
  <si>
    <t>3,33,96</t>
  </si>
  <si>
    <t>3,31,87</t>
  </si>
  <si>
    <t>3,29,47</t>
  </si>
  <si>
    <t>Adrian Ben</t>
  </si>
  <si>
    <t>3,48,86</t>
  </si>
  <si>
    <t>3,44,52</t>
  </si>
  <si>
    <t>3,40,72</t>
  </si>
  <si>
    <t>1,46,94</t>
  </si>
  <si>
    <t>Adel Mechaal</t>
  </si>
  <si>
    <t>3,50,16</t>
  </si>
  <si>
    <t>3,42,77</t>
  </si>
  <si>
    <t>3,36,78</t>
  </si>
  <si>
    <t>3,39,36i</t>
  </si>
  <si>
    <t>3,35,24</t>
  </si>
  <si>
    <t>3,34,70</t>
  </si>
  <si>
    <t>3,38,24</t>
  </si>
  <si>
    <t>3,33,91</t>
  </si>
  <si>
    <t>Andrew Butchart</t>
  </si>
  <si>
    <t>3,44,97</t>
  </si>
  <si>
    <t>13,58,05</t>
  </si>
  <si>
    <t>13,29,49</t>
  </si>
  <si>
    <t>13,08,61</t>
  </si>
  <si>
    <t>13,11,45</t>
  </si>
  <si>
    <t>13,06,21</t>
  </si>
  <si>
    <t>Ali Kaya</t>
  </si>
  <si>
    <t>13,31,39</t>
  </si>
  <si>
    <t>28,08,72</t>
  </si>
  <si>
    <t>13,00,31</t>
  </si>
  <si>
    <t>28,21,42</t>
  </si>
  <si>
    <t>27,54,41</t>
  </si>
  <si>
    <t>27,53,39</t>
  </si>
  <si>
    <t>Yemaneberhan Crippa</t>
  </si>
  <si>
    <t>3,45,02</t>
  </si>
  <si>
    <t>3,43,44</t>
  </si>
  <si>
    <t>3,43,70</t>
  </si>
  <si>
    <t>3,38,37</t>
  </si>
  <si>
    <t>13,23,99i</t>
  </si>
  <si>
    <t>13,18,83</t>
  </si>
  <si>
    <t>13,07,84</t>
  </si>
  <si>
    <t>13,02,26</t>
  </si>
  <si>
    <t>Mo Farah</t>
  </si>
  <si>
    <t>5000/10000</t>
  </si>
  <si>
    <t>14,05,72</t>
  </si>
  <si>
    <t>13,56,31</t>
  </si>
  <si>
    <t>14,00,5</t>
  </si>
  <si>
    <t>13,38,41</t>
  </si>
  <si>
    <t>13,30,53</t>
  </si>
  <si>
    <t>13,09,40</t>
  </si>
  <si>
    <t>13,07,00</t>
  </si>
  <si>
    <t>13,08,11</t>
  </si>
  <si>
    <t>13,09,14</t>
  </si>
  <si>
    <t>12,57,94</t>
  </si>
  <si>
    <t>12,53,11</t>
  </si>
  <si>
    <t>12,56,98</t>
  </si>
  <si>
    <t>13,05,88</t>
  </si>
  <si>
    <t>13,23,42</t>
  </si>
  <si>
    <t>26,50,97</t>
  </si>
  <si>
    <t>26,53,71</t>
  </si>
  <si>
    <t>26,49,51</t>
  </si>
  <si>
    <t>2,05,11</t>
  </si>
  <si>
    <t>2,05,39</t>
  </si>
  <si>
    <t>Daniele Meucci</t>
  </si>
  <si>
    <t>10000/42K</t>
  </si>
  <si>
    <t>14,21,26</t>
  </si>
  <si>
    <t>13,53,40</t>
  </si>
  <si>
    <t>13,50,27</t>
  </si>
  <si>
    <t>28,08,4</t>
  </si>
  <si>
    <t>13,26,09</t>
  </si>
  <si>
    <t>13,24,38</t>
  </si>
  <si>
    <t>27,44,50</t>
  </si>
  <si>
    <t>27,32,86</t>
  </si>
  <si>
    <t>28,06,74</t>
  </si>
  <si>
    <t>27,36,53</t>
  </si>
  <si>
    <t>2,11,10</t>
  </si>
  <si>
    <t>28,24,71</t>
  </si>
  <si>
    <t>2,10,56</t>
  </si>
  <si>
    <t>2,10,45</t>
  </si>
  <si>
    <t>2,10,52</t>
  </si>
  <si>
    <t>2,07,24</t>
  </si>
  <si>
    <t>Lynsey Sharp</t>
  </si>
  <si>
    <t>2,06,91</t>
  </si>
  <si>
    <t>2,04,44</t>
  </si>
  <si>
    <t>2,00,65</t>
  </si>
  <si>
    <t>2,00,52</t>
  </si>
  <si>
    <t>2,02,63</t>
  </si>
  <si>
    <t>1,58,80</t>
  </si>
  <si>
    <t>1,57,71</t>
  </si>
  <si>
    <t>1,57,69</t>
  </si>
  <si>
    <t>1,58,01</t>
  </si>
  <si>
    <t>1,59,34</t>
  </si>
  <si>
    <t>1,58,61</t>
  </si>
  <si>
    <t>Joanna Jozwik</t>
  </si>
  <si>
    <t>2,07,31</t>
  </si>
  <si>
    <t>2,05,09</t>
  </si>
  <si>
    <t>2,03,15</t>
  </si>
  <si>
    <t>2,05,87</t>
  </si>
  <si>
    <t>2,02,39</t>
  </si>
  <si>
    <t>1,59,63</t>
  </si>
  <si>
    <t>1,58,35</t>
  </si>
  <si>
    <t>1,57,37</t>
  </si>
  <si>
    <t>1,59,29i</t>
  </si>
  <si>
    <t>2,02,60</t>
  </si>
  <si>
    <t>2,01,26</t>
  </si>
  <si>
    <t>2,00,42i</t>
  </si>
  <si>
    <t>Angelica Cichocka</t>
  </si>
  <si>
    <t>2,06,50</t>
  </si>
  <si>
    <t>2,06,51</t>
  </si>
  <si>
    <t>2,04,24</t>
  </si>
  <si>
    <t>2,03,24</t>
  </si>
  <si>
    <t>2,01,17</t>
  </si>
  <si>
    <t>2,00,20</t>
  </si>
  <si>
    <t>4,06,50</t>
  </si>
  <si>
    <t>4,06,79</t>
  </si>
  <si>
    <t>2,00,30</t>
  </si>
  <si>
    <t>1,59,55</t>
  </si>
  <si>
    <t>1,58,97</t>
  </si>
  <si>
    <t>1,58,41</t>
  </si>
  <si>
    <t>2,01,01</t>
  </si>
  <si>
    <t>2,01,06</t>
  </si>
  <si>
    <t>Renelle Lamote</t>
  </si>
  <si>
    <t>2,08,39</t>
  </si>
  <si>
    <t>2,05,23</t>
  </si>
  <si>
    <t>2,02,40</t>
  </si>
  <si>
    <t>2,00,06</t>
  </si>
  <si>
    <t>1,58,86</t>
  </si>
  <si>
    <t>1,58,83</t>
  </si>
  <si>
    <t>2,00,40</t>
  </si>
  <si>
    <t>2,01,08</t>
  </si>
  <si>
    <t>Nataliya Lupu</t>
  </si>
  <si>
    <t>2,07,75</t>
  </si>
  <si>
    <t>2,05,08</t>
  </si>
  <si>
    <t>2,02,66</t>
  </si>
  <si>
    <t>2,04,62</t>
  </si>
  <si>
    <t>2,00,96</t>
  </si>
  <si>
    <t>2,00,32</t>
  </si>
  <si>
    <t>1,59,59</t>
  </si>
  <si>
    <t>1,59,12</t>
  </si>
  <si>
    <t>1,58,46</t>
  </si>
  <si>
    <t>1,59,43</t>
  </si>
  <si>
    <t>1,58,57</t>
  </si>
  <si>
    <t>1,59,70</t>
  </si>
  <si>
    <t>Shelayna Oskan-Clarke</t>
  </si>
  <si>
    <t>2,06,29</t>
  </si>
  <si>
    <t>2,08,25</t>
  </si>
  <si>
    <t>2,03,52</t>
  </si>
  <si>
    <t>2,01,94</t>
  </si>
  <si>
    <t>1,59,45</t>
  </si>
  <si>
    <t>1,59,82</t>
  </si>
  <si>
    <t>1,59,81i</t>
  </si>
  <si>
    <t>1,59,83</t>
  </si>
  <si>
    <t>2,02,22</t>
  </si>
  <si>
    <t>Marina Arzamasova</t>
  </si>
  <si>
    <t>2,09,37</t>
  </si>
  <si>
    <t>2,06,39</t>
  </si>
  <si>
    <t>2,04,33</t>
  </si>
  <si>
    <t>2,02,67</t>
  </si>
  <si>
    <t>2,05,53i</t>
  </si>
  <si>
    <t>1,59,30</t>
  </si>
  <si>
    <t>1,59,60</t>
  </si>
  <si>
    <t>1,58,15</t>
  </si>
  <si>
    <t>1,57,54</t>
  </si>
  <si>
    <t>1,58,36</t>
  </si>
  <si>
    <t>2,01,92</t>
  </si>
  <si>
    <t>Konstanze Klosterhalfen</t>
  </si>
  <si>
    <t>4,26,58</t>
  </si>
  <si>
    <t>4,19,97</t>
  </si>
  <si>
    <t>4,09,58</t>
  </si>
  <si>
    <t>4,06,91</t>
  </si>
  <si>
    <t>3,58,92</t>
  </si>
  <si>
    <t>4,04,00i</t>
  </si>
  <si>
    <t>3,59,02</t>
  </si>
  <si>
    <t>3,59,87</t>
  </si>
  <si>
    <t>Meraf Bahta</t>
  </si>
  <si>
    <t>4,16,01</t>
  </si>
  <si>
    <t>4,15,12</t>
  </si>
  <si>
    <t>4,12,52</t>
  </si>
  <si>
    <t>4,28,93</t>
  </si>
  <si>
    <t>4,22,86</t>
  </si>
  <si>
    <t>4,19,82</t>
  </si>
  <si>
    <t>4,14,09</t>
  </si>
  <si>
    <t>4,05,11</t>
  </si>
  <si>
    <t>4,01,34</t>
  </si>
  <si>
    <t>4,02,62</t>
  </si>
  <si>
    <t>4,00,49</t>
  </si>
  <si>
    <t>31,13,06</t>
  </si>
  <si>
    <t>15,15,33</t>
  </si>
  <si>
    <t>15,35,17</t>
  </si>
  <si>
    <t>15,27,54</t>
  </si>
  <si>
    <t>Laura Weightman</t>
  </si>
  <si>
    <t>4,26,02</t>
  </si>
  <si>
    <t>4,22,20</t>
  </si>
  <si>
    <t>4,20,72</t>
  </si>
  <si>
    <t>4,12,82</t>
  </si>
  <si>
    <t>4,15,51</t>
  </si>
  <si>
    <t>4,02,99</t>
  </si>
  <si>
    <t>4,05,36</t>
  </si>
  <si>
    <t>4,00,17</t>
  </si>
  <si>
    <t>4,04,70</t>
  </si>
  <si>
    <t>4,02,66</t>
  </si>
  <si>
    <t>4,00,71</t>
  </si>
  <si>
    <t>4,01,76</t>
  </si>
  <si>
    <t>4,00,63</t>
  </si>
  <si>
    <t>4,00,09</t>
  </si>
  <si>
    <t>Abeba Aregawi</t>
  </si>
  <si>
    <t>2,01,98</t>
  </si>
  <si>
    <t>4,01,96</t>
  </si>
  <si>
    <t>4,10,30</t>
  </si>
  <si>
    <t>3,56,54</t>
  </si>
  <si>
    <t>3,56,60</t>
  </si>
  <si>
    <t>3,57,57</t>
  </si>
  <si>
    <t>4,01,97</t>
  </si>
  <si>
    <t>Laura Muir</t>
  </si>
  <si>
    <t>4,17,81</t>
  </si>
  <si>
    <t>2,00,80</t>
  </si>
  <si>
    <t>4,00,07</t>
  </si>
  <si>
    <t>3,58,66</t>
  </si>
  <si>
    <t>3,55,22</t>
  </si>
  <si>
    <t>4,00,35</t>
  </si>
  <si>
    <t>3,58,18</t>
  </si>
  <si>
    <t>3,55,76</t>
  </si>
  <si>
    <t>3,57,40</t>
  </si>
  <si>
    <t>3,59,58i</t>
  </si>
  <si>
    <t>Sifan Hassan</t>
  </si>
  <si>
    <t>1500/5000</t>
  </si>
  <si>
    <t>4,20,13</t>
  </si>
  <si>
    <t>4,08,24</t>
  </si>
  <si>
    <t>¨4,03,73</t>
  </si>
  <si>
    <t>3,57,00</t>
  </si>
  <si>
    <t>3,56,05</t>
  </si>
  <si>
    <t>3,57,13</t>
  </si>
  <si>
    <t>3,56,14</t>
  </si>
  <si>
    <t>14,22,34</t>
  </si>
  <si>
    <t>14,22,12</t>
  </si>
  <si>
    <t>14,37,85</t>
  </si>
  <si>
    <t>Yasemin Can</t>
  </si>
  <si>
    <t>32,42,31</t>
  </si>
  <si>
    <t>30,26,41</t>
  </si>
  <si>
    <t>31,18,20</t>
  </si>
  <si>
    <t>14,57,63</t>
  </si>
  <si>
    <t>30,59,20</t>
  </si>
  <si>
    <t>14,40,70</t>
  </si>
  <si>
    <t>Susan Krumins-Kuijken</t>
  </si>
  <si>
    <t>4,19,72</t>
  </si>
  <si>
    <t>4,23,92</t>
  </si>
  <si>
    <t>4,11,34</t>
  </si>
  <si>
    <t>4,17,28</t>
  </si>
  <si>
    <t>4,05,86</t>
  </si>
  <si>
    <t>4,06,29</t>
  </si>
  <si>
    <t>4,16,25</t>
  </si>
  <si>
    <t>4,10,84</t>
  </si>
  <si>
    <t>15,04,36</t>
  </si>
  <si>
    <t>15,32,82</t>
  </si>
  <si>
    <t>31,31,97</t>
  </si>
  <si>
    <t>31,32,43</t>
  </si>
  <si>
    <t>31,20,24</t>
  </si>
  <si>
    <t>15,09,65</t>
  </si>
  <si>
    <t>31,05,40</t>
  </si>
  <si>
    <t>A22</t>
  </si>
  <si>
    <t>WA8</t>
  </si>
  <si>
    <t>A20</t>
  </si>
  <si>
    <t>B24</t>
  </si>
  <si>
    <t>A21</t>
  </si>
  <si>
    <t>Z1</t>
  </si>
  <si>
    <t>B18</t>
  </si>
  <si>
    <t>Z2</t>
  </si>
  <si>
    <t>B19</t>
  </si>
  <si>
    <t>A19</t>
  </si>
  <si>
    <t>A18</t>
  </si>
  <si>
    <t>B22</t>
  </si>
  <si>
    <t>B21</t>
  </si>
  <si>
    <t>B20</t>
  </si>
  <si>
    <t>Z</t>
  </si>
  <si>
    <t>B</t>
  </si>
  <si>
    <t>A Age</t>
  </si>
  <si>
    <t>*</t>
  </si>
  <si>
    <t>WA</t>
  </si>
  <si>
    <t>Athlete</t>
  </si>
  <si>
    <t>WA16</t>
  </si>
  <si>
    <t>WA24</t>
  </si>
  <si>
    <t>WA40</t>
  </si>
  <si>
    <t>NO STD</t>
  </si>
  <si>
    <t>DENY*</t>
  </si>
  <si>
    <t>Table</t>
  </si>
  <si>
    <t>A STD</t>
  </si>
  <si>
    <t>STD</t>
  </si>
  <si>
    <t>DENY</t>
  </si>
  <si>
    <t>Athlete hasn't reached this age so far.</t>
  </si>
  <si>
    <t>By categories of standards and in numbers.</t>
  </si>
  <si>
    <t>By categories of standards and in %.</t>
  </si>
  <si>
    <t>How to read these sheets ?</t>
  </si>
  <si>
    <t>1,46,32</t>
  </si>
  <si>
    <t>1,44,49</t>
  </si>
  <si>
    <t>3,29,05</t>
  </si>
  <si>
    <t>3,30,60</t>
  </si>
  <si>
    <t>3,28,32</t>
  </si>
  <si>
    <t>3,29,02</t>
  </si>
  <si>
    <t>1,44,18</t>
  </si>
  <si>
    <t>1,44,93</t>
  </si>
  <si>
    <t>27,54,05</t>
  </si>
  <si>
    <t>14,35,88</t>
  </si>
  <si>
    <t>14,37,94</t>
  </si>
  <si>
    <t>14,46,13</t>
  </si>
  <si>
    <t>Mahieddine Mekhissi-Benabbad</t>
  </si>
  <si>
    <t>3SC</t>
  </si>
  <si>
    <t>9,01,01</t>
  </si>
  <si>
    <t>8,34,45</t>
  </si>
  <si>
    <t>8,28,25</t>
  </si>
  <si>
    <t>8,14,22</t>
  </si>
  <si>
    <t>8,08,95</t>
  </si>
  <si>
    <t>8,06,98</t>
  </si>
  <si>
    <t>8,02,52</t>
  </si>
  <si>
    <t>8,02,09</t>
  </si>
  <si>
    <t>8,10,90</t>
  </si>
  <si>
    <t>8,00,09</t>
  </si>
  <si>
    <t>8,03,23</t>
  </si>
  <si>
    <t>8,08,15</t>
  </si>
  <si>
    <t>8,14,67</t>
  </si>
  <si>
    <t>8,16,97</t>
  </si>
  <si>
    <t>Djilali Bedrani</t>
  </si>
  <si>
    <t>9,04,66</t>
  </si>
  <si>
    <t>8,42,67</t>
  </si>
  <si>
    <t>8,46,06</t>
  </si>
  <si>
    <t>8,46,98</t>
  </si>
  <si>
    <t>8,40,6</t>
  </si>
  <si>
    <t>8,28,34</t>
  </si>
  <si>
    <t>8,33,02</t>
  </si>
  <si>
    <t>8,20,55</t>
  </si>
  <si>
    <t>8,05,23</t>
  </si>
  <si>
    <t>8,13,43</t>
  </si>
  <si>
    <t>Yoann Kowal</t>
  </si>
  <si>
    <t>8,56,54</t>
  </si>
  <si>
    <t>8,36,11</t>
  </si>
  <si>
    <t>8,34,66</t>
  </si>
  <si>
    <t>9,02,38</t>
  </si>
  <si>
    <t>8,41,07</t>
  </si>
  <si>
    <t>8,21,66</t>
  </si>
  <si>
    <t>8,12,53</t>
  </si>
  <si>
    <t>8,25,50</t>
  </si>
  <si>
    <t>8,18,38</t>
  </si>
  <si>
    <t>8,16,21</t>
  </si>
  <si>
    <t>8,15,60</t>
  </si>
  <si>
    <t>8,27,08</t>
  </si>
  <si>
    <t>8,26,16</t>
  </si>
  <si>
    <t>Analysis of performance development of 21 EAA Men - Top 8 at WC OG 2015 2016 2017 2019 - Running Events</t>
  </si>
  <si>
    <t>Performance development of 21 EAA athletes Men - Top 8 at WC OG 2015 2016 2017 2019 - Running Events</t>
  </si>
  <si>
    <t>Gesa-Felicitas Krause</t>
  </si>
  <si>
    <t>6,39,85</t>
  </si>
  <si>
    <t>9,47,78</t>
  </si>
  <si>
    <t>9,32,74</t>
  </si>
  <si>
    <t>9,23,52</t>
  </si>
  <si>
    <t>9,37,11</t>
  </si>
  <si>
    <t>9,35,46</t>
  </si>
  <si>
    <t>9,19,25</t>
  </si>
  <si>
    <t>9,18,41</t>
  </si>
  <si>
    <t>9,11,85</t>
  </si>
  <si>
    <t>9,19,80</t>
  </si>
  <si>
    <t>9,03,30</t>
  </si>
  <si>
    <t>Anna Emilie Möller</t>
  </si>
  <si>
    <t>16,28,85</t>
  </si>
  <si>
    <t>10,09,58</t>
  </si>
  <si>
    <t>9,32,68</t>
  </si>
  <si>
    <t>9,34,30</t>
  </si>
  <si>
    <t>9,31,66</t>
  </si>
  <si>
    <t>9,13,46</t>
  </si>
  <si>
    <t>9,31,99</t>
  </si>
  <si>
    <t>Karoline Bjerkeli-Grövdal</t>
  </si>
  <si>
    <t>9,55,95</t>
  </si>
  <si>
    <t>9,33,19</t>
  </si>
  <si>
    <t>16,08,22</t>
  </si>
  <si>
    <t>9,33,34</t>
  </si>
  <si>
    <t>9,39,54</t>
  </si>
  <si>
    <t>9,46,07</t>
  </si>
  <si>
    <t>15,24,86</t>
  </si>
  <si>
    <t>15,27,31</t>
  </si>
  <si>
    <t>15,47,63</t>
  </si>
  <si>
    <t>15,15,18</t>
  </si>
  <si>
    <t>31,14,07</t>
  </si>
  <si>
    <t>9,13,35</t>
  </si>
  <si>
    <t>9,18,36</t>
  </si>
  <si>
    <t>9,20,69</t>
  </si>
  <si>
    <t>Performance development of 18 EAA athletes Women - Top 8 at WC OG 2015 2016 2017 2019 - Running Events</t>
  </si>
  <si>
    <t>Analysis of performance development of 39 EAA Men &amp; Women - Top 8 at WC OG 2015 2016 2017 2019 - Running Events</t>
  </si>
  <si>
    <t>Analysis of performance development of 18 EAA Women - Top 8 at WC OG 2015 2016 2017 2019 - Running Events</t>
  </si>
  <si>
    <t>Matched performance standards at every single age by 18 EAA athletes - Women RUN.</t>
  </si>
  <si>
    <t>Matched performance standards by 18 EAA athletes at every single age from 18y to 25y. Women RUN.</t>
  </si>
  <si>
    <t>Matched performance standards at every single age by 21 EAA athletes - Men RUN.</t>
  </si>
  <si>
    <t>Matched performance standards by 21 EAA athletes at every single age from 18y to 25y. Men RUN.</t>
  </si>
  <si>
    <t>Matched performance standards at every single age by 39 EAA athletes - Men &amp; Women RUN.</t>
  </si>
  <si>
    <t>Matched performance standards by 39 EAA athletes at every single age from 18y to 25y. Men &amp; Women RUN.</t>
  </si>
  <si>
    <t>39 EAA athletes - Men &amp; Women - Running Events</t>
  </si>
  <si>
    <t>Tables</t>
  </si>
  <si>
    <t>M &amp; W Running vs. All Disciplines</t>
  </si>
  <si>
    <t>Matched performance standards by 39 EAA athletes at every single age from 18y to 25y. Running Events.</t>
  </si>
  <si>
    <t>Matched performance standards by 39 EAA athletes (RUN) at every single age from 18y to 25y.</t>
  </si>
  <si>
    <t>800 1500 (26)</t>
  </si>
  <si>
    <t>Matched performance standards by 26 EAA athletes (800 1500) at every single age from 18y to 25y.</t>
  </si>
  <si>
    <t>5K 10K 3SC (13)</t>
  </si>
  <si>
    <t>Matched performance standards by 13 EAA athletes (5K 10K 3SC) at every single age from 18y to 25y.</t>
  </si>
  <si>
    <t>All 278 EAA athletes - Men &amp; Women</t>
  </si>
  <si>
    <t>Matched performance standards by 278 EAA athletes at every single age from 18y to 25y.</t>
  </si>
  <si>
    <t>Performance development of 39 EAA Athletes - Men &amp; Women RUN - Top 8 at WC OG 2015 2016 2017 2019 - Global and by discipline</t>
  </si>
  <si>
    <t>All 151 EAA athletes - Men</t>
  </si>
  <si>
    <t>All 127 EAA athletes - Women</t>
  </si>
  <si>
    <t>Matched performance standards by 151 EAA athletes (Men) at every single age from 18y to 25y.</t>
  </si>
  <si>
    <t>Matched performance standards by 127 EAA athletes (Women)  at every single age from 18y to 25y.</t>
  </si>
  <si>
    <t>21 EAA athletes - Men - Running Events</t>
  </si>
  <si>
    <t>Men Running vs. All Disciplines Men</t>
  </si>
  <si>
    <t>Matched performance standards by 21 EAA athletes (Men RUN) at every single age from 18y to 25y.</t>
  </si>
  <si>
    <t>As compared to the averages of all 151 athletes (Men).</t>
  </si>
  <si>
    <t>18 EAA athletes - Women - Running Events</t>
  </si>
  <si>
    <t>Women Running vs. All Disciplines Women</t>
  </si>
  <si>
    <t>Matched performance standards by 18 EAA athletes (Women RUN) at every single age from 18y to 25y.</t>
  </si>
  <si>
    <t>As compared to the averages of all 278 athletes.</t>
  </si>
  <si>
    <t>As compared to the averages of 127 athletes (Women).</t>
  </si>
  <si>
    <t>ALL (278)</t>
  </si>
  <si>
    <t>RUN (39)</t>
  </si>
  <si>
    <t>ALL (151)</t>
  </si>
  <si>
    <t>RUN (21)</t>
  </si>
  <si>
    <t>ALL (127)</t>
  </si>
  <si>
    <t>RUN (18)</t>
  </si>
  <si>
    <t>In a previous research we analysed the year by year performance development of 282 EAA athletes that scored Top 8 placings</t>
  </si>
  <si>
    <t>at Olympic Games and World Championships in 2015, 2016, 2017 and 2019.</t>
  </si>
  <si>
    <t>The question came whether the results would be different in the respective disciplines or discipline groups.</t>
  </si>
  <si>
    <t>We therefore analysed the results by discipline group and by discipline or group of disciplines.</t>
  </si>
  <si>
    <t>Method and effects</t>
  </si>
  <si>
    <t>We eliminated the Marathon from this research because standards of performance development do not apply for the Marathon.</t>
  </si>
  <si>
    <t>Therefore the total population is now 278 athletes instead of 282.</t>
  </si>
  <si>
    <t>We also updated the year by year performance development until ages 25.</t>
  </si>
  <si>
    <t>differ from the initial tables as a result of :</t>
  </si>
  <si>
    <t>(a) Eliminating 4 athletes Marathon runners from the database;</t>
  </si>
  <si>
    <t>(b) Updating all results (ages 18-25) until 2022;</t>
  </si>
  <si>
    <t>(c) Including 2020 where a majority of athletes did not compete as a result of corona.</t>
  </si>
  <si>
    <t>This will raise the percentages in the category "No Standard".</t>
  </si>
  <si>
    <t>In a next stage of this major update we will try to neutralise the effect of corona on these tables.</t>
  </si>
  <si>
    <t>performed against the defined standards.</t>
  </si>
  <si>
    <t>We analyse how 39 athletes who finished in Top 8 placings at OG and WC (2015-2019) in the Running disciplines</t>
  </si>
  <si>
    <t>Running (10 sheets)</t>
  </si>
  <si>
    <t>The results in the numbers of athletes that reach performance standards at ages between 18 and 25 may</t>
  </si>
  <si>
    <t>(d) A correction that has been applied to the A22/B24/ZONE1 performance standards.</t>
  </si>
  <si>
    <t>During this analysis we found out that the performance gap between the performance standards A21 and A22</t>
  </si>
  <si>
    <t>was too big in many events. Therefore we decided to define this performance standard as the halfway performance level</t>
  </si>
  <si>
    <t>between the level A21/B22 and the level WA40.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</si>
</sst>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name val="Arial"/>
      <family val="2"/>
    </font>
    <font>
      <sz val="8"/>
      <name val="Verdana"/>
      <family val="2"/>
    </font>
    <font>
      <sz val="8"/>
      <name val="Arial"/>
      <family val="2"/>
    </font>
    <font>
      <b/>
      <sz val="8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8"/>
      <name val="Verdana"/>
      <family val="2"/>
    </font>
    <font>
      <i/>
      <sz val="8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1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1" fontId="3" fillId="0" borderId="19" xfId="0" applyNumberFormat="1" applyFont="1" applyBorder="1" applyAlignment="1">
      <alignment horizontal="center"/>
    </xf>
    <xf numFmtId="1" fontId="3" fillId="0" borderId="18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2" fontId="3" fillId="0" borderId="13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" fillId="0" borderId="13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" fillId="0" borderId="15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5" fillId="0" borderId="0" xfId="0" applyFont="1"/>
    <xf numFmtId="2" fontId="3" fillId="0" borderId="21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10" fillId="0" borderId="0" xfId="0" applyFont="1"/>
    <xf numFmtId="0" fontId="3" fillId="0" borderId="21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6" fillId="0" borderId="0" xfId="0" applyFont="1"/>
    <xf numFmtId="164" fontId="3" fillId="5" borderId="21" xfId="0" applyNumberFormat="1" applyFont="1" applyFill="1" applyBorder="1" applyAlignment="1">
      <alignment horizontal="center"/>
    </xf>
    <xf numFmtId="2" fontId="3" fillId="4" borderId="21" xfId="0" applyNumberFormat="1" applyFont="1" applyFill="1" applyBorder="1" applyAlignment="1">
      <alignment horizontal="center"/>
    </xf>
    <xf numFmtId="1" fontId="3" fillId="4" borderId="21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/>
    <xf numFmtId="2" fontId="1" fillId="0" borderId="0" xfId="0" applyNumberFormat="1" applyFont="1" applyAlignment="1">
      <alignment horizontal="right"/>
    </xf>
    <xf numFmtId="2" fontId="9" fillId="0" borderId="21" xfId="0" applyNumberFormat="1" applyFont="1" applyBorder="1" applyAlignment="1">
      <alignment horizontal="center"/>
    </xf>
    <xf numFmtId="2" fontId="3" fillId="6" borderId="21" xfId="0" applyNumberFormat="1" applyFont="1" applyFill="1" applyBorder="1" applyAlignment="1">
      <alignment horizontal="center"/>
    </xf>
    <xf numFmtId="164" fontId="3" fillId="6" borderId="21" xfId="0" applyNumberFormat="1" applyFont="1" applyFill="1" applyBorder="1" applyAlignment="1">
      <alignment horizontal="center"/>
    </xf>
    <xf numFmtId="0" fontId="13" fillId="0" borderId="0" xfId="0" applyFont="1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2" fontId="9" fillId="6" borderId="21" xfId="0" applyNumberFormat="1" applyFont="1" applyFill="1" applyBorder="1" applyAlignment="1">
      <alignment horizontal="center"/>
    </xf>
    <xf numFmtId="2" fontId="3" fillId="7" borderId="21" xfId="0" applyNumberFormat="1" applyFont="1" applyFill="1" applyBorder="1" applyAlignment="1">
      <alignment horizontal="center"/>
    </xf>
    <xf numFmtId="164" fontId="1" fillId="7" borderId="21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8" borderId="21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2" fontId="3" fillId="0" borderId="19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/>
    </xf>
    <xf numFmtId="0" fontId="11" fillId="5" borderId="20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</cellXfs>
  <cellStyles count="2">
    <cellStyle name="Standaard" xfId="0" builtinId="0"/>
    <cellStyle name="Standaard 3" xfId="1" xr:uid="{22004998-D499-482F-AEFC-BA02DCD0DD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56C79-E2A4-4EBA-A281-21F2FA5191BE}">
  <dimension ref="B2:B30"/>
  <sheetViews>
    <sheetView tabSelected="1" workbookViewId="0">
      <selection activeCell="K13" sqref="K13"/>
    </sheetView>
  </sheetViews>
  <sheetFormatPr defaultRowHeight="12.75" x14ac:dyDescent="0.2"/>
  <cols>
    <col min="1" max="16384" width="9.140625" style="54"/>
  </cols>
  <sheetData>
    <row r="2" spans="2:2" ht="15.75" x14ac:dyDescent="0.25">
      <c r="B2" s="70" t="s">
        <v>415</v>
      </c>
    </row>
    <row r="4" spans="2:2" x14ac:dyDescent="0.2">
      <c r="B4" s="54" t="s">
        <v>546</v>
      </c>
    </row>
    <row r="5" spans="2:2" x14ac:dyDescent="0.2">
      <c r="B5" s="54" t="s">
        <v>547</v>
      </c>
    </row>
    <row r="7" spans="2:2" x14ac:dyDescent="0.2">
      <c r="B7" s="99" t="s">
        <v>548</v>
      </c>
    </row>
    <row r="8" spans="2:2" x14ac:dyDescent="0.2">
      <c r="B8" s="99" t="s">
        <v>549</v>
      </c>
    </row>
    <row r="9" spans="2:2" x14ac:dyDescent="0.2">
      <c r="B9" s="99"/>
    </row>
    <row r="10" spans="2:2" x14ac:dyDescent="0.2">
      <c r="B10" s="100" t="s">
        <v>550</v>
      </c>
    </row>
    <row r="11" spans="2:2" x14ac:dyDescent="0.2">
      <c r="B11" s="54" t="s">
        <v>551</v>
      </c>
    </row>
    <row r="12" spans="2:2" x14ac:dyDescent="0.2">
      <c r="B12" s="54" t="s">
        <v>552</v>
      </c>
    </row>
    <row r="14" spans="2:2" x14ac:dyDescent="0.2">
      <c r="B14" s="54" t="s">
        <v>553</v>
      </c>
    </row>
    <row r="15" spans="2:2" x14ac:dyDescent="0.2">
      <c r="B15" s="54" t="s">
        <v>563</v>
      </c>
    </row>
    <row r="16" spans="2:2" x14ac:dyDescent="0.2">
      <c r="B16" s="54" t="s">
        <v>554</v>
      </c>
    </row>
    <row r="17" spans="2:2" x14ac:dyDescent="0.2">
      <c r="B17" s="54" t="s">
        <v>555</v>
      </c>
    </row>
    <row r="18" spans="2:2" x14ac:dyDescent="0.2">
      <c r="B18" s="54" t="s">
        <v>556</v>
      </c>
    </row>
    <row r="19" spans="2:2" x14ac:dyDescent="0.2">
      <c r="B19" s="54" t="s">
        <v>557</v>
      </c>
    </row>
    <row r="20" spans="2:2" x14ac:dyDescent="0.2">
      <c r="B20" s="54" t="s">
        <v>558</v>
      </c>
    </row>
    <row r="21" spans="2:2" x14ac:dyDescent="0.2">
      <c r="B21" s="54" t="s">
        <v>564</v>
      </c>
    </row>
    <row r="22" spans="2:2" x14ac:dyDescent="0.2">
      <c r="B22" s="54" t="s">
        <v>565</v>
      </c>
    </row>
    <row r="23" spans="2:2" x14ac:dyDescent="0.2">
      <c r="B23" s="54" t="s">
        <v>566</v>
      </c>
    </row>
    <row r="24" spans="2:2" x14ac:dyDescent="0.2">
      <c r="B24" s="54" t="s">
        <v>567</v>
      </c>
    </row>
    <row r="26" spans="2:2" x14ac:dyDescent="0.2">
      <c r="B26" s="54" t="s">
        <v>559</v>
      </c>
    </row>
    <row r="28" spans="2:2" x14ac:dyDescent="0.2">
      <c r="B28" s="100" t="s">
        <v>562</v>
      </c>
    </row>
    <row r="29" spans="2:2" x14ac:dyDescent="0.2">
      <c r="B29" s="54" t="s">
        <v>561</v>
      </c>
    </row>
    <row r="30" spans="2:2" x14ac:dyDescent="0.2">
      <c r="B30" s="54" t="s">
        <v>560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5EB0F-5AEE-4628-A235-5A3D9ACA016F}">
  <dimension ref="A3:AD60"/>
  <sheetViews>
    <sheetView workbookViewId="0">
      <selection activeCell="F28" sqref="F28"/>
    </sheetView>
  </sheetViews>
  <sheetFormatPr defaultRowHeight="15.75" x14ac:dyDescent="0.25"/>
  <cols>
    <col min="1" max="1" width="6.7109375" style="94" customWidth="1"/>
    <col min="2" max="2" width="6.7109375" style="54" customWidth="1"/>
    <col min="3" max="10" width="6.7109375" customWidth="1"/>
    <col min="13" max="20" width="5.7109375" customWidth="1"/>
    <col min="22" max="22" width="16" customWidth="1"/>
    <col min="23" max="30" width="7.28515625" customWidth="1"/>
  </cols>
  <sheetData>
    <row r="3" spans="1:30" s="97" customFormat="1" x14ac:dyDescent="0.25">
      <c r="A3" s="94"/>
      <c r="B3" s="95"/>
      <c r="C3" s="96">
        <v>18</v>
      </c>
      <c r="D3" s="96">
        <v>19</v>
      </c>
      <c r="E3" s="96">
        <v>20</v>
      </c>
      <c r="F3" s="96">
        <v>21</v>
      </c>
      <c r="G3" s="96">
        <v>22</v>
      </c>
      <c r="H3" s="96">
        <v>23</v>
      </c>
      <c r="I3" s="96">
        <v>24</v>
      </c>
      <c r="J3" s="96">
        <v>25</v>
      </c>
      <c r="L3" s="48"/>
      <c r="M3" s="47">
        <v>18</v>
      </c>
      <c r="N3" s="47">
        <v>19</v>
      </c>
      <c r="O3" s="47">
        <v>20</v>
      </c>
      <c r="P3" s="47">
        <v>21</v>
      </c>
      <c r="Q3" s="47">
        <v>22</v>
      </c>
      <c r="R3" s="47">
        <v>23</v>
      </c>
      <c r="S3" s="47">
        <v>24</v>
      </c>
      <c r="T3" s="47">
        <v>25</v>
      </c>
      <c r="V3" s="48"/>
      <c r="W3" s="47">
        <v>18</v>
      </c>
      <c r="X3" s="47">
        <v>19</v>
      </c>
      <c r="Y3" s="47">
        <v>20</v>
      </c>
      <c r="Z3" s="47">
        <v>21</v>
      </c>
      <c r="AA3" s="47">
        <v>22</v>
      </c>
      <c r="AB3" s="47">
        <v>23</v>
      </c>
      <c r="AC3" s="47">
        <v>24</v>
      </c>
      <c r="AD3" s="47">
        <v>25</v>
      </c>
    </row>
    <row r="4" spans="1:30" x14ac:dyDescent="0.25">
      <c r="A4" s="94">
        <v>800</v>
      </c>
      <c r="B4" s="54">
        <v>1</v>
      </c>
      <c r="C4" s="31" t="s">
        <v>393</v>
      </c>
      <c r="D4" s="31" t="s">
        <v>383</v>
      </c>
      <c r="E4" s="31" t="s">
        <v>404</v>
      </c>
      <c r="F4" s="31" t="s">
        <v>384</v>
      </c>
      <c r="G4" s="31" t="s">
        <v>384</v>
      </c>
      <c r="H4" s="31" t="s">
        <v>384</v>
      </c>
      <c r="I4" s="31" t="s">
        <v>384</v>
      </c>
      <c r="J4" s="31" t="s">
        <v>403</v>
      </c>
      <c r="L4" s="49" t="s">
        <v>401</v>
      </c>
      <c r="M4" s="53">
        <f>'RUN MEN by event'!M4+'RUN WOMEN by event'!M4</f>
        <v>1</v>
      </c>
      <c r="N4" s="53">
        <f>'RUN MEN by event'!N4+'RUN WOMEN by event'!N4</f>
        <v>3</v>
      </c>
      <c r="O4" s="53">
        <f>'RUN MEN by event'!O4+'RUN WOMEN by event'!O4</f>
        <v>9</v>
      </c>
      <c r="P4" s="53">
        <f>'RUN MEN by event'!P4+'RUN WOMEN by event'!P4</f>
        <v>13</v>
      </c>
      <c r="Q4" s="53">
        <f>'RUN MEN by event'!Q4+'RUN WOMEN by event'!Q4</f>
        <v>17</v>
      </c>
      <c r="R4" s="53">
        <f>'RUN MEN by event'!R4+'RUN WOMEN by event'!R4</f>
        <v>19</v>
      </c>
      <c r="S4" s="53">
        <f>'RUN MEN by event'!S4+'RUN WOMEN by event'!S4</f>
        <v>22</v>
      </c>
      <c r="T4" s="53">
        <f>'RUN MEN by event'!T4+'RUN WOMEN by event'!T4</f>
        <v>22</v>
      </c>
      <c r="V4" s="49" t="s">
        <v>401</v>
      </c>
      <c r="W4" s="52">
        <f>M4/M$11</f>
        <v>3.8461538461538464E-2</v>
      </c>
      <c r="X4" s="52">
        <f t="shared" ref="X4:AD10" si="0">N4/N$11</f>
        <v>0.11538461538461539</v>
      </c>
      <c r="Y4" s="52">
        <f t="shared" si="0"/>
        <v>0.34615384615384615</v>
      </c>
      <c r="Z4" s="52">
        <f t="shared" si="0"/>
        <v>0.5</v>
      </c>
      <c r="AA4" s="52">
        <f t="shared" si="0"/>
        <v>0.65384615384615385</v>
      </c>
      <c r="AB4" s="52">
        <f t="shared" si="0"/>
        <v>0.76</v>
      </c>
      <c r="AC4" s="52">
        <f t="shared" si="0"/>
        <v>0.88</v>
      </c>
      <c r="AD4" s="52">
        <f t="shared" si="0"/>
        <v>0.91666666666666663</v>
      </c>
    </row>
    <row r="5" spans="1:30" x14ac:dyDescent="0.25">
      <c r="A5" s="94">
        <v>1500</v>
      </c>
      <c r="B5" s="54">
        <v>2</v>
      </c>
      <c r="C5" s="31" t="s">
        <v>393</v>
      </c>
      <c r="D5" s="31" t="s">
        <v>387</v>
      </c>
      <c r="E5" s="31" t="s">
        <v>405</v>
      </c>
      <c r="F5" s="31" t="s">
        <v>404</v>
      </c>
      <c r="G5" s="31" t="s">
        <v>384</v>
      </c>
      <c r="H5" s="31" t="s">
        <v>384</v>
      </c>
      <c r="I5" s="31" t="s">
        <v>403</v>
      </c>
      <c r="J5" s="31" t="s">
        <v>403</v>
      </c>
      <c r="L5" s="49" t="s">
        <v>399</v>
      </c>
      <c r="M5" s="53">
        <f>'RUN MEN by event'!M5+'RUN WOMEN by event'!M5</f>
        <v>12</v>
      </c>
      <c r="N5" s="53">
        <f>'RUN MEN by event'!N5+'RUN WOMEN by event'!N5</f>
        <v>12</v>
      </c>
      <c r="O5" s="53">
        <f>'RUN MEN by event'!O5+'RUN WOMEN by event'!O5</f>
        <v>8</v>
      </c>
      <c r="P5" s="53">
        <f>'RUN MEN by event'!P5+'RUN WOMEN by event'!P5</f>
        <v>6</v>
      </c>
      <c r="Q5" s="53">
        <f>'RUN MEN by event'!Q5+'RUN WOMEN by event'!Q5</f>
        <v>2</v>
      </c>
      <c r="R5" s="53">
        <f>'RUN MEN by event'!R5+'RUN WOMEN by event'!R5</f>
        <v>0</v>
      </c>
      <c r="S5" s="53">
        <f>'RUN MEN by event'!S5+'RUN WOMEN by event'!S5</f>
        <v>0</v>
      </c>
      <c r="T5" s="53">
        <f>'RUN MEN by event'!T5+'RUN WOMEN by event'!T5</f>
        <v>0</v>
      </c>
      <c r="V5" s="49" t="s">
        <v>399</v>
      </c>
      <c r="W5" s="52">
        <f t="shared" ref="W5:W10" si="1">M5/M$11</f>
        <v>0.46153846153846156</v>
      </c>
      <c r="X5" s="52">
        <f t="shared" si="0"/>
        <v>0.46153846153846156</v>
      </c>
      <c r="Y5" s="52">
        <f t="shared" si="0"/>
        <v>0.30769230769230771</v>
      </c>
      <c r="Z5" s="52">
        <f t="shared" si="0"/>
        <v>0.23076923076923078</v>
      </c>
      <c r="AA5" s="52">
        <f t="shared" si="0"/>
        <v>7.6923076923076927E-2</v>
      </c>
      <c r="AB5" s="52"/>
      <c r="AC5" s="52"/>
      <c r="AD5" s="52"/>
    </row>
    <row r="6" spans="1:30" x14ac:dyDescent="0.25">
      <c r="B6" s="54">
        <v>3</v>
      </c>
      <c r="C6" s="31"/>
      <c r="D6" s="31"/>
      <c r="E6" s="31"/>
      <c r="F6" s="31"/>
      <c r="G6" s="31" t="s">
        <v>383</v>
      </c>
      <c r="H6" s="31" t="s">
        <v>386</v>
      </c>
      <c r="I6" s="31" t="s">
        <v>384</v>
      </c>
      <c r="J6" s="31" t="s">
        <v>403</v>
      </c>
      <c r="L6" s="59" t="s">
        <v>409</v>
      </c>
      <c r="M6" s="60">
        <f>SUM(M4:M5)</f>
        <v>13</v>
      </c>
      <c r="N6" s="60">
        <f t="shared" ref="N6:T6" si="2">SUM(N4:N5)</f>
        <v>15</v>
      </c>
      <c r="O6" s="60">
        <f t="shared" si="2"/>
        <v>17</v>
      </c>
      <c r="P6" s="60">
        <f t="shared" si="2"/>
        <v>19</v>
      </c>
      <c r="Q6" s="60">
        <f t="shared" si="2"/>
        <v>19</v>
      </c>
      <c r="R6" s="60">
        <f t="shared" si="2"/>
        <v>19</v>
      </c>
      <c r="S6" s="60">
        <f t="shared" si="2"/>
        <v>22</v>
      </c>
      <c r="T6" s="60">
        <f t="shared" si="2"/>
        <v>22</v>
      </c>
      <c r="V6" s="59" t="s">
        <v>409</v>
      </c>
      <c r="W6" s="98">
        <f t="shared" si="1"/>
        <v>0.5</v>
      </c>
      <c r="X6" s="98">
        <f t="shared" si="0"/>
        <v>0.57692307692307687</v>
      </c>
      <c r="Y6" s="98">
        <f t="shared" si="0"/>
        <v>0.65384615384615385</v>
      </c>
      <c r="Z6" s="98">
        <f t="shared" si="0"/>
        <v>0.73076923076923073</v>
      </c>
      <c r="AA6" s="98">
        <f t="shared" si="0"/>
        <v>0.73076923076923073</v>
      </c>
      <c r="AB6" s="98">
        <f t="shared" si="0"/>
        <v>0.76</v>
      </c>
      <c r="AC6" s="98">
        <f t="shared" si="0"/>
        <v>0.88</v>
      </c>
      <c r="AD6" s="98">
        <f t="shared" si="0"/>
        <v>0.91666666666666663</v>
      </c>
    </row>
    <row r="7" spans="1:30" x14ac:dyDescent="0.25">
      <c r="B7" s="54">
        <v>4</v>
      </c>
      <c r="C7" s="31" t="s">
        <v>385</v>
      </c>
      <c r="D7" s="31" t="s">
        <v>405</v>
      </c>
      <c r="E7" s="31" t="s">
        <v>383</v>
      </c>
      <c r="F7" s="31" t="s">
        <v>405</v>
      </c>
      <c r="G7" s="31" t="s">
        <v>405</v>
      </c>
      <c r="H7" s="31" t="s">
        <v>404</v>
      </c>
      <c r="I7" s="31" t="s">
        <v>404</v>
      </c>
      <c r="J7" s="31" t="s">
        <v>388</v>
      </c>
      <c r="L7" s="49" t="s">
        <v>398</v>
      </c>
      <c r="M7" s="53">
        <f>'RUN MEN by event'!M7+'RUN WOMEN by event'!M7</f>
        <v>1</v>
      </c>
      <c r="N7" s="53">
        <f>'RUN MEN by event'!N7+'RUN WOMEN by event'!N7</f>
        <v>3</v>
      </c>
      <c r="O7" s="53">
        <f>'RUN MEN by event'!O7+'RUN WOMEN by event'!O7</f>
        <v>1</v>
      </c>
      <c r="P7" s="53">
        <f>'RUN MEN by event'!P7+'RUN WOMEN by event'!P7</f>
        <v>2</v>
      </c>
      <c r="Q7" s="53">
        <f>'RUN MEN by event'!Q7+'RUN WOMEN by event'!Q7</f>
        <v>1</v>
      </c>
      <c r="R7" s="53">
        <f>'RUN MEN by event'!R7+'RUN WOMEN by event'!R7</f>
        <v>2</v>
      </c>
      <c r="S7" s="53">
        <f>'RUN MEN by event'!S7+'RUN WOMEN by event'!S7</f>
        <v>1</v>
      </c>
      <c r="T7" s="53">
        <f>'RUN MEN by event'!T7+'RUN WOMEN by event'!T7</f>
        <v>0</v>
      </c>
      <c r="V7" s="49" t="s">
        <v>398</v>
      </c>
      <c r="W7" s="52">
        <f>M7/M$11</f>
        <v>3.8461538461538464E-2</v>
      </c>
      <c r="X7" s="52">
        <f t="shared" si="0"/>
        <v>0.11538461538461539</v>
      </c>
      <c r="Y7" s="52">
        <f t="shared" si="0"/>
        <v>3.8461538461538464E-2</v>
      </c>
      <c r="Z7" s="52">
        <f t="shared" si="0"/>
        <v>7.6923076923076927E-2</v>
      </c>
      <c r="AA7" s="52">
        <f t="shared" si="0"/>
        <v>3.8461538461538464E-2</v>
      </c>
      <c r="AB7" s="52">
        <f t="shared" si="0"/>
        <v>0.08</v>
      </c>
      <c r="AC7" s="52">
        <f t="shared" si="0"/>
        <v>0.04</v>
      </c>
      <c r="AD7" s="52">
        <f>T7/T$11</f>
        <v>0</v>
      </c>
    </row>
    <row r="8" spans="1:30" x14ac:dyDescent="0.25">
      <c r="B8" s="54">
        <v>5</v>
      </c>
      <c r="C8" s="31" t="s">
        <v>393</v>
      </c>
      <c r="D8" s="31" t="s">
        <v>383</v>
      </c>
      <c r="E8" s="31" t="s">
        <v>405</v>
      </c>
      <c r="F8" s="31" t="s">
        <v>405</v>
      </c>
      <c r="G8" s="31" t="s">
        <v>384</v>
      </c>
      <c r="H8" s="31" t="s">
        <v>403</v>
      </c>
      <c r="I8" s="31" t="s">
        <v>403</v>
      </c>
      <c r="J8" s="31" t="s">
        <v>403</v>
      </c>
      <c r="L8" s="49" t="s">
        <v>397</v>
      </c>
      <c r="M8" s="53">
        <f>'RUN MEN by event'!M8+'RUN WOMEN by event'!M8</f>
        <v>1</v>
      </c>
      <c r="N8" s="53">
        <f>'RUN MEN by event'!N8+'RUN WOMEN by event'!N8</f>
        <v>3</v>
      </c>
      <c r="O8" s="53">
        <f>'RUN MEN by event'!O8+'RUN WOMEN by event'!O8</f>
        <v>3</v>
      </c>
      <c r="P8" s="53">
        <f>'RUN MEN by event'!P8+'RUN WOMEN by event'!P8</f>
        <v>1</v>
      </c>
      <c r="Q8" s="53">
        <f>'RUN MEN by event'!Q8+'RUN WOMEN by event'!Q8</f>
        <v>0</v>
      </c>
      <c r="R8" s="53">
        <f>'RUN MEN by event'!R8+'RUN WOMEN by event'!R8</f>
        <v>0</v>
      </c>
      <c r="S8" s="53">
        <f>'RUN MEN by event'!S8+'RUN WOMEN by event'!S8</f>
        <v>0</v>
      </c>
      <c r="T8" s="53">
        <f>'RUN MEN by event'!T8+'RUN WOMEN by event'!T8</f>
        <v>2</v>
      </c>
      <c r="V8" s="49" t="s">
        <v>397</v>
      </c>
      <c r="W8" s="52">
        <f>M8/M$11</f>
        <v>3.8461538461538464E-2</v>
      </c>
      <c r="X8" s="52">
        <f t="shared" si="0"/>
        <v>0.11538461538461539</v>
      </c>
      <c r="Y8" s="52">
        <f t="shared" si="0"/>
        <v>0.11538461538461539</v>
      </c>
      <c r="Z8" s="52">
        <f t="shared" si="0"/>
        <v>3.8461538461538464E-2</v>
      </c>
      <c r="AA8" s="52">
        <f t="shared" si="0"/>
        <v>0</v>
      </c>
      <c r="AB8" s="52">
        <f t="shared" si="0"/>
        <v>0</v>
      </c>
      <c r="AC8" s="52">
        <f t="shared" si="0"/>
        <v>0</v>
      </c>
      <c r="AD8" s="52">
        <f>T8/T$11</f>
        <v>8.3333333333333329E-2</v>
      </c>
    </row>
    <row r="9" spans="1:30" x14ac:dyDescent="0.25">
      <c r="B9" s="54">
        <v>6</v>
      </c>
      <c r="C9" s="31" t="s">
        <v>393</v>
      </c>
      <c r="D9" s="31" t="s">
        <v>387</v>
      </c>
      <c r="E9" s="31" t="s">
        <v>405</v>
      </c>
      <c r="F9" s="31" t="s">
        <v>404</v>
      </c>
      <c r="G9" s="31" t="s">
        <v>403</v>
      </c>
      <c r="H9" s="31" t="s">
        <v>404</v>
      </c>
      <c r="I9" s="31" t="s">
        <v>384</v>
      </c>
      <c r="J9" s="31" t="s">
        <v>384</v>
      </c>
      <c r="L9" s="59" t="s">
        <v>410</v>
      </c>
      <c r="M9" s="60">
        <f>SUM(M6:M8)</f>
        <v>15</v>
      </c>
      <c r="N9" s="60">
        <f t="shared" ref="N9:S9" si="3">SUM(N6:N8)</f>
        <v>21</v>
      </c>
      <c r="O9" s="60">
        <f t="shared" si="3"/>
        <v>21</v>
      </c>
      <c r="P9" s="60">
        <f t="shared" si="3"/>
        <v>22</v>
      </c>
      <c r="Q9" s="60">
        <f t="shared" si="3"/>
        <v>20</v>
      </c>
      <c r="R9" s="60">
        <f t="shared" si="3"/>
        <v>21</v>
      </c>
      <c r="S9" s="60">
        <f t="shared" si="3"/>
        <v>23</v>
      </c>
      <c r="T9" s="60">
        <f>SUM(T6:T8)</f>
        <v>24</v>
      </c>
      <c r="V9" s="59" t="s">
        <v>410</v>
      </c>
      <c r="W9" s="98">
        <f t="shared" si="1"/>
        <v>0.57692307692307687</v>
      </c>
      <c r="X9" s="98">
        <f t="shared" si="0"/>
        <v>0.80769230769230771</v>
      </c>
      <c r="Y9" s="98">
        <f t="shared" si="0"/>
        <v>0.80769230769230771</v>
      </c>
      <c r="Z9" s="98">
        <f t="shared" si="0"/>
        <v>0.84615384615384615</v>
      </c>
      <c r="AA9" s="98">
        <f t="shared" si="0"/>
        <v>0.76923076923076927</v>
      </c>
      <c r="AB9" s="98">
        <f t="shared" si="0"/>
        <v>0.84</v>
      </c>
      <c r="AC9" s="98">
        <f t="shared" si="0"/>
        <v>0.92</v>
      </c>
      <c r="AD9" s="98">
        <f t="shared" si="0"/>
        <v>1</v>
      </c>
    </row>
    <row r="10" spans="1:30" x14ac:dyDescent="0.25">
      <c r="B10" s="54">
        <v>7</v>
      </c>
      <c r="C10" s="31" t="s">
        <v>384</v>
      </c>
      <c r="D10" s="31" t="s">
        <v>384</v>
      </c>
      <c r="E10" s="31" t="s">
        <v>384</v>
      </c>
      <c r="F10" s="31" t="s">
        <v>384</v>
      </c>
      <c r="G10" s="31" t="s">
        <v>384</v>
      </c>
      <c r="H10" s="31"/>
      <c r="I10" s="31"/>
      <c r="J10" s="31"/>
      <c r="L10" s="49" t="s">
        <v>406</v>
      </c>
      <c r="M10" s="53">
        <f>'RUN MEN by event'!M10+'RUN WOMEN by event'!M10</f>
        <v>11</v>
      </c>
      <c r="N10" s="53">
        <f>'RUN MEN by event'!N10+'RUN WOMEN by event'!N10</f>
        <v>5</v>
      </c>
      <c r="O10" s="53">
        <f>'RUN MEN by event'!O10+'RUN WOMEN by event'!O10</f>
        <v>5</v>
      </c>
      <c r="P10" s="53">
        <f>'RUN MEN by event'!P10+'RUN WOMEN by event'!P10</f>
        <v>4</v>
      </c>
      <c r="Q10" s="53">
        <f>'RUN MEN by event'!Q10+'RUN WOMEN by event'!Q10</f>
        <v>6</v>
      </c>
      <c r="R10" s="53">
        <f>'RUN MEN by event'!R10+'RUN WOMEN by event'!R10</f>
        <v>4</v>
      </c>
      <c r="S10" s="53">
        <f>'RUN MEN by event'!S10+'RUN WOMEN by event'!S10</f>
        <v>2</v>
      </c>
      <c r="T10" s="53">
        <f>'RUN MEN by event'!T10+'RUN WOMEN by event'!T10</f>
        <v>0</v>
      </c>
      <c r="V10" s="49" t="s">
        <v>406</v>
      </c>
      <c r="W10" s="52">
        <f t="shared" si="1"/>
        <v>0.42307692307692307</v>
      </c>
      <c r="X10" s="52">
        <f t="shared" si="0"/>
        <v>0.19230769230769232</v>
      </c>
      <c r="Y10" s="52">
        <f t="shared" si="0"/>
        <v>0.19230769230769232</v>
      </c>
      <c r="Z10" s="52">
        <f t="shared" si="0"/>
        <v>0.15384615384615385</v>
      </c>
      <c r="AA10" s="52">
        <f t="shared" si="0"/>
        <v>0.23076923076923078</v>
      </c>
      <c r="AB10" s="52">
        <f t="shared" si="0"/>
        <v>0.16</v>
      </c>
      <c r="AC10" s="52">
        <f t="shared" si="0"/>
        <v>0.08</v>
      </c>
      <c r="AD10" s="52">
        <f t="shared" si="0"/>
        <v>0</v>
      </c>
    </row>
    <row r="11" spans="1:30" x14ac:dyDescent="0.25">
      <c r="B11" s="54">
        <v>8</v>
      </c>
      <c r="C11" s="31"/>
      <c r="D11" s="31"/>
      <c r="E11" s="31" t="s">
        <v>383</v>
      </c>
      <c r="F11" s="31" t="s">
        <v>383</v>
      </c>
      <c r="G11" s="31" t="s">
        <v>405</v>
      </c>
      <c r="H11" s="31" t="s">
        <v>386</v>
      </c>
      <c r="I11" s="31" t="s">
        <v>404</v>
      </c>
      <c r="J11" s="31" t="s">
        <v>388</v>
      </c>
      <c r="L11" s="48"/>
      <c r="M11" s="53">
        <f>SUM(M9:M10)</f>
        <v>26</v>
      </c>
      <c r="N11" s="53">
        <f t="shared" ref="N11:T11" si="4">SUM(N9:N10)</f>
        <v>26</v>
      </c>
      <c r="O11" s="53">
        <f t="shared" si="4"/>
        <v>26</v>
      </c>
      <c r="P11" s="53">
        <f t="shared" si="4"/>
        <v>26</v>
      </c>
      <c r="Q11" s="53">
        <f t="shared" si="4"/>
        <v>26</v>
      </c>
      <c r="R11" s="53">
        <f t="shared" si="4"/>
        <v>25</v>
      </c>
      <c r="S11" s="53">
        <f t="shared" si="4"/>
        <v>25</v>
      </c>
      <c r="T11" s="53">
        <f t="shared" si="4"/>
        <v>24</v>
      </c>
      <c r="V11" s="48"/>
      <c r="W11" s="52">
        <f>SUM(W9:W10)</f>
        <v>1</v>
      </c>
      <c r="X11" s="52">
        <f t="shared" ref="X11:AD11" si="5">SUM(X9:X10)</f>
        <v>1</v>
      </c>
      <c r="Y11" s="52">
        <f t="shared" si="5"/>
        <v>1</v>
      </c>
      <c r="Z11" s="52">
        <f t="shared" si="5"/>
        <v>1</v>
      </c>
      <c r="AA11" s="52">
        <f t="shared" si="5"/>
        <v>1</v>
      </c>
      <c r="AB11" s="52">
        <f t="shared" si="5"/>
        <v>1</v>
      </c>
      <c r="AC11" s="52">
        <f t="shared" si="5"/>
        <v>1</v>
      </c>
      <c r="AD11" s="52">
        <f t="shared" si="5"/>
        <v>1</v>
      </c>
    </row>
    <row r="12" spans="1:30" x14ac:dyDescent="0.25">
      <c r="B12" s="54">
        <v>9</v>
      </c>
      <c r="C12" s="31" t="s">
        <v>392</v>
      </c>
      <c r="D12" s="31" t="s">
        <v>385</v>
      </c>
      <c r="E12" s="31" t="s">
        <v>383</v>
      </c>
      <c r="F12" s="31" t="s">
        <v>387</v>
      </c>
      <c r="G12" s="31" t="s">
        <v>404</v>
      </c>
      <c r="H12" s="31" t="s">
        <v>405</v>
      </c>
      <c r="I12" s="31" t="s">
        <v>405</v>
      </c>
      <c r="J12" s="31" t="s">
        <v>405</v>
      </c>
      <c r="L12" s="48"/>
      <c r="M12" s="32"/>
      <c r="N12" s="32"/>
      <c r="O12" s="32"/>
      <c r="P12" s="32"/>
      <c r="Q12" s="32"/>
      <c r="R12" s="32"/>
      <c r="S12" s="32"/>
      <c r="T12" s="32"/>
      <c r="V12" s="48"/>
      <c r="W12" s="56"/>
      <c r="X12" s="56"/>
      <c r="Y12" s="56"/>
      <c r="Z12" s="56"/>
      <c r="AA12" s="56"/>
      <c r="AB12" s="56"/>
      <c r="AC12" s="56"/>
      <c r="AD12" s="56"/>
    </row>
    <row r="13" spans="1:30" x14ac:dyDescent="0.25">
      <c r="B13" s="54">
        <v>10</v>
      </c>
      <c r="C13" s="31"/>
      <c r="D13" s="31"/>
      <c r="E13" s="31" t="s">
        <v>383</v>
      </c>
      <c r="F13" s="31" t="s">
        <v>395</v>
      </c>
      <c r="G13" s="31"/>
      <c r="H13" s="31" t="s">
        <v>403</v>
      </c>
      <c r="I13" s="31" t="s">
        <v>403</v>
      </c>
      <c r="J13" s="31" t="s">
        <v>384</v>
      </c>
      <c r="L13" s="48"/>
      <c r="M13" s="32"/>
      <c r="N13" s="32"/>
      <c r="O13" s="32"/>
      <c r="P13" s="32"/>
      <c r="Q13" s="32"/>
      <c r="R13" s="32"/>
      <c r="S13" s="32"/>
      <c r="T13" s="32"/>
      <c r="V13" s="91" t="s">
        <v>401</v>
      </c>
      <c r="W13" s="47">
        <v>18</v>
      </c>
      <c r="X13" s="47">
        <v>19</v>
      </c>
      <c r="Y13" s="47">
        <v>20</v>
      </c>
      <c r="Z13" s="47">
        <v>21</v>
      </c>
      <c r="AA13" s="47">
        <v>22</v>
      </c>
      <c r="AB13" s="47">
        <v>23</v>
      </c>
      <c r="AC13" s="47">
        <v>24</v>
      </c>
      <c r="AD13" s="47">
        <v>25</v>
      </c>
    </row>
    <row r="14" spans="1:30" x14ac:dyDescent="0.25">
      <c r="B14" s="54">
        <v>11</v>
      </c>
      <c r="C14" s="31"/>
      <c r="D14" s="31" t="s">
        <v>391</v>
      </c>
      <c r="E14" s="31" t="s">
        <v>405</v>
      </c>
      <c r="F14" s="31" t="s">
        <v>387</v>
      </c>
      <c r="G14" s="31" t="s">
        <v>405</v>
      </c>
      <c r="H14" s="31" t="s">
        <v>404</v>
      </c>
      <c r="I14" s="31" t="s">
        <v>404</v>
      </c>
      <c r="J14" s="31" t="s">
        <v>384</v>
      </c>
      <c r="L14" s="48"/>
      <c r="M14" s="32"/>
      <c r="N14" s="32"/>
      <c r="O14" s="32"/>
      <c r="P14" s="32"/>
      <c r="Q14" s="32"/>
      <c r="R14" s="32"/>
      <c r="S14" s="32"/>
      <c r="T14" s="32"/>
      <c r="V14" s="92" t="s">
        <v>540</v>
      </c>
      <c r="W14" s="93">
        <v>7.5539568345323743E-2</v>
      </c>
      <c r="X14" s="93">
        <v>0.23741007194244604</v>
      </c>
      <c r="Y14" s="93">
        <v>0.41726618705035973</v>
      </c>
      <c r="Z14" s="93">
        <v>0.55035971223021585</v>
      </c>
      <c r="AA14" s="93">
        <v>0.67028985507246375</v>
      </c>
      <c r="AB14" s="93">
        <v>0.81386861313868608</v>
      </c>
      <c r="AC14" s="93">
        <v>0.84615384615384615</v>
      </c>
      <c r="AD14" s="93">
        <v>0.86891385767790263</v>
      </c>
    </row>
    <row r="15" spans="1:30" x14ac:dyDescent="0.25">
      <c r="B15" s="54">
        <v>12</v>
      </c>
      <c r="C15" s="31" t="s">
        <v>393</v>
      </c>
      <c r="D15" s="31" t="s">
        <v>387</v>
      </c>
      <c r="E15" s="31" t="s">
        <v>387</v>
      </c>
      <c r="F15" s="31" t="s">
        <v>404</v>
      </c>
      <c r="G15" s="31"/>
      <c r="H15" s="31" t="s">
        <v>403</v>
      </c>
      <c r="I15" s="31" t="s">
        <v>405</v>
      </c>
      <c r="J15" s="31"/>
      <c r="L15" s="48"/>
      <c r="M15" s="32"/>
      <c r="N15" s="32"/>
      <c r="O15" s="32"/>
      <c r="P15" s="32"/>
      <c r="Q15" s="32"/>
      <c r="R15" s="32"/>
      <c r="S15" s="32"/>
      <c r="T15" s="32"/>
      <c r="V15" s="49" t="s">
        <v>520</v>
      </c>
      <c r="W15" s="52">
        <v>3.8461538461538464E-2</v>
      </c>
      <c r="X15" s="52">
        <v>0.11538461538461539</v>
      </c>
      <c r="Y15" s="52">
        <v>0.34615384615384615</v>
      </c>
      <c r="Z15" s="52">
        <v>0.5</v>
      </c>
      <c r="AA15" s="52">
        <v>0.65384615384615385</v>
      </c>
      <c r="AB15" s="52">
        <v>0.76</v>
      </c>
      <c r="AC15" s="52">
        <v>0.88</v>
      </c>
      <c r="AD15" s="52">
        <v>0.91666666666666663</v>
      </c>
    </row>
    <row r="16" spans="1:30" x14ac:dyDescent="0.25">
      <c r="B16" s="54">
        <v>13</v>
      </c>
      <c r="C16" s="33"/>
      <c r="D16" s="33"/>
      <c r="E16" s="33"/>
      <c r="F16" s="33"/>
      <c r="G16" s="33"/>
      <c r="H16" s="33" t="s">
        <v>405</v>
      </c>
      <c r="I16" s="33" t="s">
        <v>386</v>
      </c>
      <c r="J16" s="33" t="s">
        <v>405</v>
      </c>
      <c r="L16" s="48"/>
      <c r="M16" s="32"/>
      <c r="N16" s="32"/>
      <c r="O16" s="32"/>
      <c r="P16" s="32"/>
      <c r="Q16" s="32"/>
      <c r="R16" s="32"/>
      <c r="S16" s="32"/>
      <c r="T16" s="32"/>
    </row>
    <row r="17" spans="2:30" x14ac:dyDescent="0.25">
      <c r="B17" s="54">
        <v>14</v>
      </c>
      <c r="C17" s="31" t="s">
        <v>392</v>
      </c>
      <c r="D17" s="31"/>
      <c r="E17" s="31"/>
      <c r="F17" s="31" t="s">
        <v>405</v>
      </c>
      <c r="G17" s="31" t="s">
        <v>405</v>
      </c>
      <c r="H17" s="31"/>
      <c r="I17" s="31" t="s">
        <v>403</v>
      </c>
      <c r="J17" s="31" t="s">
        <v>384</v>
      </c>
      <c r="L17" s="48"/>
      <c r="M17" s="32"/>
      <c r="N17" s="32"/>
      <c r="O17" s="32"/>
      <c r="P17" s="32"/>
      <c r="Q17" s="32"/>
      <c r="R17" s="32"/>
      <c r="S17" s="32"/>
      <c r="T17" s="32"/>
      <c r="V17" s="91" t="s">
        <v>399</v>
      </c>
      <c r="W17" s="47">
        <v>18</v>
      </c>
      <c r="X17" s="47">
        <v>19</v>
      </c>
      <c r="Y17" s="47">
        <v>20</v>
      </c>
      <c r="Z17" s="47">
        <v>21</v>
      </c>
      <c r="AA17" s="47">
        <v>22</v>
      </c>
      <c r="AB17" s="47">
        <v>23</v>
      </c>
      <c r="AC17" s="47">
        <v>24</v>
      </c>
      <c r="AD17" s="47">
        <v>25</v>
      </c>
    </row>
    <row r="18" spans="2:30" x14ac:dyDescent="0.25">
      <c r="B18" s="54">
        <v>15</v>
      </c>
      <c r="C18" s="31"/>
      <c r="D18" s="31" t="s">
        <v>391</v>
      </c>
      <c r="E18" s="31" t="s">
        <v>385</v>
      </c>
      <c r="F18" s="31"/>
      <c r="G18" s="31" t="s">
        <v>394</v>
      </c>
      <c r="H18" s="31" t="s">
        <v>404</v>
      </c>
      <c r="I18" s="31" t="s">
        <v>403</v>
      </c>
      <c r="J18" s="31" t="s">
        <v>384</v>
      </c>
      <c r="L18" s="48"/>
      <c r="M18" s="32"/>
      <c r="N18" s="32"/>
      <c r="O18" s="32"/>
      <c r="P18" s="32"/>
      <c r="Q18" s="32"/>
      <c r="R18" s="32"/>
      <c r="S18" s="32"/>
      <c r="T18" s="32"/>
      <c r="V18" s="92" t="s">
        <v>540</v>
      </c>
      <c r="W18" s="93">
        <v>0.39928057553956836</v>
      </c>
      <c r="X18" s="93">
        <v>0.43525179856115109</v>
      </c>
      <c r="Y18" s="93">
        <v>0.31294964028776978</v>
      </c>
      <c r="Z18" s="93">
        <v>0.25539568345323743</v>
      </c>
      <c r="AA18" s="93">
        <v>8.3333333333333329E-2</v>
      </c>
      <c r="AB18" s="93"/>
      <c r="AC18" s="93"/>
      <c r="AD18" s="93"/>
    </row>
    <row r="19" spans="2:30" x14ac:dyDescent="0.25">
      <c r="B19" s="54">
        <v>16</v>
      </c>
      <c r="C19" s="31" t="s">
        <v>390</v>
      </c>
      <c r="D19" s="31" t="s">
        <v>390</v>
      </c>
      <c r="E19" s="31" t="s">
        <v>390</v>
      </c>
      <c r="F19" s="31" t="s">
        <v>395</v>
      </c>
      <c r="G19" s="31" t="s">
        <v>383</v>
      </c>
      <c r="H19" s="31" t="s">
        <v>405</v>
      </c>
      <c r="I19" s="31" t="s">
        <v>405</v>
      </c>
      <c r="J19" s="31" t="s">
        <v>405</v>
      </c>
      <c r="L19" s="48"/>
      <c r="M19" s="32"/>
      <c r="N19" s="32"/>
      <c r="O19" s="32"/>
      <c r="P19" s="32"/>
      <c r="Q19" s="32"/>
      <c r="R19" s="32"/>
      <c r="S19" s="32"/>
      <c r="T19" s="32"/>
      <c r="V19" s="49" t="s">
        <v>520</v>
      </c>
      <c r="W19" s="52">
        <v>0.46153846153846156</v>
      </c>
      <c r="X19" s="52">
        <v>0.46153846153846156</v>
      </c>
      <c r="Y19" s="52">
        <v>0.30769230769230771</v>
      </c>
      <c r="Z19" s="52">
        <v>0.23076923076923078</v>
      </c>
      <c r="AA19" s="52">
        <v>7.6923076923076927E-2</v>
      </c>
      <c r="AB19" s="52"/>
      <c r="AC19" s="52"/>
      <c r="AD19" s="52"/>
    </row>
    <row r="20" spans="2:30" x14ac:dyDescent="0.25">
      <c r="B20" s="54">
        <v>17</v>
      </c>
      <c r="C20" s="31"/>
      <c r="D20" s="31" t="s">
        <v>391</v>
      </c>
      <c r="E20" s="31" t="s">
        <v>387</v>
      </c>
      <c r="F20" s="31" t="s">
        <v>405</v>
      </c>
      <c r="G20" s="31" t="s">
        <v>403</v>
      </c>
      <c r="H20" s="31" t="s">
        <v>403</v>
      </c>
      <c r="I20" s="31"/>
      <c r="J20" s="31" t="s">
        <v>403</v>
      </c>
      <c r="L20" s="48"/>
      <c r="M20" s="32"/>
      <c r="N20" s="32"/>
      <c r="O20" s="32"/>
      <c r="P20" s="32"/>
      <c r="Q20" s="32"/>
      <c r="R20" s="32"/>
      <c r="S20" s="32"/>
      <c r="T20" s="32"/>
    </row>
    <row r="21" spans="2:30" x14ac:dyDescent="0.25">
      <c r="B21" s="54">
        <v>18</v>
      </c>
      <c r="C21" s="31" t="s">
        <v>383</v>
      </c>
      <c r="D21" s="31" t="s">
        <v>387</v>
      </c>
      <c r="E21" s="31" t="s">
        <v>390</v>
      </c>
      <c r="F21" s="31" t="s">
        <v>383</v>
      </c>
      <c r="G21" s="31" t="s">
        <v>405</v>
      </c>
      <c r="H21" s="31" t="s">
        <v>404</v>
      </c>
      <c r="I21" s="31" t="s">
        <v>404</v>
      </c>
      <c r="J21" s="31" t="s">
        <v>403</v>
      </c>
      <c r="L21" s="48"/>
      <c r="M21" s="32"/>
      <c r="N21" s="32"/>
      <c r="O21" s="32"/>
      <c r="P21" s="32"/>
      <c r="Q21" s="32"/>
      <c r="R21" s="32"/>
      <c r="S21" s="32"/>
      <c r="T21" s="32"/>
      <c r="V21" s="68" t="s">
        <v>409</v>
      </c>
      <c r="W21" s="47">
        <v>18</v>
      </c>
      <c r="X21" s="47">
        <v>19</v>
      </c>
      <c r="Y21" s="47">
        <v>20</v>
      </c>
      <c r="Z21" s="47">
        <v>21</v>
      </c>
      <c r="AA21" s="47">
        <v>22</v>
      </c>
      <c r="AB21" s="47">
        <v>23</v>
      </c>
      <c r="AC21" s="47">
        <v>24</v>
      </c>
      <c r="AD21" s="47">
        <v>25</v>
      </c>
    </row>
    <row r="22" spans="2:30" x14ac:dyDescent="0.25">
      <c r="B22" s="54">
        <v>19</v>
      </c>
      <c r="C22" s="31"/>
      <c r="D22" s="31" t="s">
        <v>390</v>
      </c>
      <c r="E22" s="31"/>
      <c r="F22" s="31" t="s">
        <v>390</v>
      </c>
      <c r="G22" s="31"/>
      <c r="H22" s="31"/>
      <c r="I22" s="31"/>
      <c r="J22" s="31" t="s">
        <v>403</v>
      </c>
      <c r="L22" s="48"/>
      <c r="M22" s="32"/>
      <c r="N22" s="32"/>
      <c r="O22" s="32"/>
      <c r="P22" s="32"/>
      <c r="Q22" s="32"/>
      <c r="R22" s="32"/>
      <c r="S22" s="32"/>
      <c r="T22" s="32"/>
      <c r="V22" s="92" t="s">
        <v>540</v>
      </c>
      <c r="W22" s="93">
        <v>0.47482014388489213</v>
      </c>
      <c r="X22" s="93">
        <v>0.67266187050359716</v>
      </c>
      <c r="Y22" s="93">
        <v>0.73021582733812951</v>
      </c>
      <c r="Z22" s="93">
        <v>0.80575539568345333</v>
      </c>
      <c r="AA22" s="93">
        <v>0.75362318840579712</v>
      </c>
      <c r="AB22" s="93">
        <v>0.81386861313868608</v>
      </c>
      <c r="AC22" s="93">
        <v>0.84615384615384615</v>
      </c>
      <c r="AD22" s="93">
        <v>0.86891385767790263</v>
      </c>
    </row>
    <row r="23" spans="2:30" x14ac:dyDescent="0.25">
      <c r="B23" s="54">
        <v>20</v>
      </c>
      <c r="C23" s="31"/>
      <c r="D23" s="31" t="s">
        <v>390</v>
      </c>
      <c r="E23" s="31" t="s">
        <v>390</v>
      </c>
      <c r="F23" s="31" t="s">
        <v>387</v>
      </c>
      <c r="G23" s="31"/>
      <c r="H23" s="31"/>
      <c r="I23" s="31" t="s">
        <v>404</v>
      </c>
      <c r="J23" s="31" t="s">
        <v>404</v>
      </c>
      <c r="L23" s="48"/>
      <c r="M23" s="32"/>
      <c r="N23" s="32"/>
      <c r="O23" s="32"/>
      <c r="P23" s="32"/>
      <c r="Q23" s="32"/>
      <c r="R23" s="32"/>
      <c r="S23" s="32"/>
      <c r="T23" s="32"/>
      <c r="V23" s="49" t="s">
        <v>520</v>
      </c>
      <c r="W23" s="52">
        <v>0.5</v>
      </c>
      <c r="X23" s="52">
        <v>0.57692307692307687</v>
      </c>
      <c r="Y23" s="52">
        <v>0.65384615384615385</v>
      </c>
      <c r="Z23" s="52">
        <v>0.73076923076923073</v>
      </c>
      <c r="AA23" s="52">
        <v>0.73076923076923073</v>
      </c>
      <c r="AB23" s="52">
        <v>0.76</v>
      </c>
      <c r="AC23" s="52">
        <v>0.88</v>
      </c>
      <c r="AD23" s="52">
        <v>0.91666666666666663</v>
      </c>
    </row>
    <row r="24" spans="2:30" x14ac:dyDescent="0.25">
      <c r="B24" s="54">
        <v>21</v>
      </c>
      <c r="C24" s="31" t="s">
        <v>383</v>
      </c>
      <c r="D24" s="31" t="s">
        <v>405</v>
      </c>
      <c r="E24" s="31" t="s">
        <v>384</v>
      </c>
      <c r="F24" s="31" t="s">
        <v>404</v>
      </c>
      <c r="G24" s="31" t="s">
        <v>384</v>
      </c>
      <c r="H24" s="31" t="s">
        <v>403</v>
      </c>
      <c r="I24" s="31" t="s">
        <v>403</v>
      </c>
      <c r="J24" s="31" t="s">
        <v>403</v>
      </c>
      <c r="L24" s="48"/>
      <c r="M24" s="32"/>
      <c r="N24" s="32"/>
      <c r="O24" s="32"/>
      <c r="P24" s="32"/>
      <c r="Q24" s="32"/>
      <c r="R24" s="32"/>
      <c r="S24" s="32"/>
      <c r="T24" s="32"/>
      <c r="V24" s="56"/>
      <c r="W24" s="56"/>
      <c r="X24" s="56"/>
      <c r="Y24" s="56"/>
      <c r="Z24" s="56"/>
      <c r="AA24" s="56"/>
      <c r="AB24" s="56"/>
      <c r="AC24" s="56"/>
    </row>
    <row r="25" spans="2:30" x14ac:dyDescent="0.25">
      <c r="B25" s="54">
        <v>22</v>
      </c>
      <c r="C25" s="31" t="s">
        <v>387</v>
      </c>
      <c r="D25" s="31" t="s">
        <v>383</v>
      </c>
      <c r="E25" s="31"/>
      <c r="F25" s="31"/>
      <c r="G25" s="31"/>
      <c r="H25" s="31"/>
      <c r="I25" s="31" t="s">
        <v>405</v>
      </c>
      <c r="J25" s="31" t="s">
        <v>403</v>
      </c>
      <c r="L25" s="48"/>
      <c r="M25" s="32"/>
      <c r="N25" s="32"/>
      <c r="O25" s="32"/>
      <c r="P25" s="32"/>
      <c r="Q25" s="32"/>
      <c r="R25" s="32"/>
      <c r="S25" s="32"/>
      <c r="T25" s="32"/>
      <c r="V25" s="68" t="s">
        <v>410</v>
      </c>
      <c r="W25" s="47">
        <v>18</v>
      </c>
      <c r="X25" s="47">
        <v>19</v>
      </c>
      <c r="Y25" s="47">
        <v>20</v>
      </c>
      <c r="Z25" s="47">
        <v>21</v>
      </c>
      <c r="AA25" s="47">
        <v>22</v>
      </c>
      <c r="AB25" s="47">
        <v>23</v>
      </c>
      <c r="AC25" s="47">
        <v>24</v>
      </c>
      <c r="AD25" s="47">
        <v>25</v>
      </c>
    </row>
    <row r="26" spans="2:30" x14ac:dyDescent="0.25">
      <c r="B26" s="54">
        <v>23</v>
      </c>
      <c r="C26" s="31" t="s">
        <v>389</v>
      </c>
      <c r="D26" s="31" t="s">
        <v>383</v>
      </c>
      <c r="E26" s="31" t="s">
        <v>396</v>
      </c>
      <c r="F26" s="31" t="s">
        <v>404</v>
      </c>
      <c r="G26" s="31" t="s">
        <v>405</v>
      </c>
      <c r="H26" s="31" t="s">
        <v>403</v>
      </c>
      <c r="I26" s="31" t="s">
        <v>405</v>
      </c>
      <c r="J26" s="31" t="s">
        <v>404</v>
      </c>
      <c r="L26" s="48"/>
      <c r="M26" s="32"/>
      <c r="N26" s="32"/>
      <c r="O26" s="32"/>
      <c r="P26" s="32"/>
      <c r="Q26" s="32"/>
      <c r="R26" s="32"/>
      <c r="S26" s="32"/>
      <c r="T26" s="32"/>
      <c r="V26" s="92" t="s">
        <v>540</v>
      </c>
      <c r="W26" s="93">
        <v>0.55395683453237421</v>
      </c>
      <c r="X26" s="93">
        <v>0.80215827338129508</v>
      </c>
      <c r="Y26" s="93">
        <v>0.80575539568345322</v>
      </c>
      <c r="Z26" s="93">
        <v>0.88129496402877705</v>
      </c>
      <c r="AA26" s="93">
        <v>0.91666666666666674</v>
      </c>
      <c r="AB26" s="93">
        <v>0.87591240875912402</v>
      </c>
      <c r="AC26" s="93">
        <v>0.89377289377289371</v>
      </c>
      <c r="AD26" s="93">
        <v>0.90636704119850187</v>
      </c>
    </row>
    <row r="27" spans="2:30" x14ac:dyDescent="0.25">
      <c r="B27" s="54">
        <v>24</v>
      </c>
      <c r="C27" s="31"/>
      <c r="D27" s="31" t="s">
        <v>383</v>
      </c>
      <c r="E27" s="31" t="s">
        <v>404</v>
      </c>
      <c r="F27" s="31" t="s">
        <v>383</v>
      </c>
      <c r="G27" s="31" t="s">
        <v>384</v>
      </c>
      <c r="H27" s="31" t="s">
        <v>384</v>
      </c>
      <c r="I27" s="31" t="s">
        <v>384</v>
      </c>
      <c r="J27" s="31" t="s">
        <v>404</v>
      </c>
      <c r="L27" s="48"/>
      <c r="M27" s="32"/>
      <c r="N27" s="32"/>
      <c r="O27" s="32"/>
      <c r="P27" s="32"/>
      <c r="Q27" s="32"/>
      <c r="R27" s="32"/>
      <c r="S27" s="32"/>
      <c r="T27" s="32"/>
      <c r="V27" s="49" t="s">
        <v>520</v>
      </c>
      <c r="W27" s="52">
        <v>0.57692307692307687</v>
      </c>
      <c r="X27" s="52">
        <v>0.80769230769230771</v>
      </c>
      <c r="Y27" s="52">
        <v>0.80769230769230771</v>
      </c>
      <c r="Z27" s="52">
        <v>0.84615384615384615</v>
      </c>
      <c r="AA27" s="52">
        <v>0.76923076923076927</v>
      </c>
      <c r="AB27" s="52">
        <v>0.84</v>
      </c>
      <c r="AC27" s="52">
        <v>0.92</v>
      </c>
      <c r="AD27" s="52">
        <v>1</v>
      </c>
    </row>
    <row r="28" spans="2:30" x14ac:dyDescent="0.25">
      <c r="B28" s="54">
        <v>25</v>
      </c>
      <c r="C28" s="31"/>
      <c r="D28" s="31" t="s">
        <v>392</v>
      </c>
      <c r="E28" s="31" t="s">
        <v>383</v>
      </c>
      <c r="F28" s="31" t="s">
        <v>403</v>
      </c>
      <c r="G28" s="31" t="s">
        <v>384</v>
      </c>
      <c r="H28" s="31" t="s">
        <v>384</v>
      </c>
      <c r="I28" s="31" t="s">
        <v>403</v>
      </c>
      <c r="J28" s="31" t="s">
        <v>384</v>
      </c>
      <c r="L28" s="48"/>
      <c r="M28" s="32"/>
      <c r="N28" s="32"/>
      <c r="O28" s="32"/>
      <c r="P28" s="32"/>
      <c r="Q28" s="32"/>
      <c r="R28" s="32"/>
      <c r="S28" s="32"/>
      <c r="T28" s="32"/>
    </row>
    <row r="29" spans="2:30" x14ac:dyDescent="0.25">
      <c r="B29" s="54">
        <v>26</v>
      </c>
      <c r="C29" s="33" t="s">
        <v>393</v>
      </c>
      <c r="D29" s="33" t="s">
        <v>383</v>
      </c>
      <c r="E29" s="33" t="s">
        <v>404</v>
      </c>
      <c r="F29" s="33" t="s">
        <v>384</v>
      </c>
      <c r="G29" s="33" t="s">
        <v>384</v>
      </c>
      <c r="H29" s="33" t="s">
        <v>384</v>
      </c>
      <c r="I29" s="33" t="s">
        <v>384</v>
      </c>
      <c r="J29" s="33" t="s">
        <v>384</v>
      </c>
      <c r="L29" s="48"/>
      <c r="M29" s="32"/>
      <c r="N29" s="32"/>
      <c r="O29" s="32"/>
      <c r="P29" s="32"/>
      <c r="Q29" s="32"/>
      <c r="R29" s="32"/>
      <c r="S29" s="32"/>
      <c r="T29" s="32"/>
      <c r="V29" s="57" t="s">
        <v>516</v>
      </c>
      <c r="W29" s="61" t="s">
        <v>521</v>
      </c>
    </row>
    <row r="30" spans="2:30" x14ac:dyDescent="0.25">
      <c r="C30" s="33"/>
      <c r="D30" s="33"/>
      <c r="E30" s="33"/>
      <c r="F30" s="33"/>
      <c r="G30" s="33"/>
      <c r="H30" s="33"/>
      <c r="I30" s="33"/>
      <c r="J30" s="33"/>
      <c r="L30" s="48"/>
      <c r="M30" s="32"/>
      <c r="N30" s="32"/>
      <c r="O30" s="32"/>
      <c r="P30" s="32"/>
      <c r="Q30" s="32"/>
      <c r="R30" s="32"/>
      <c r="S30" s="32"/>
      <c r="T30" s="32"/>
      <c r="V30" s="1"/>
      <c r="W30" s="61" t="s">
        <v>538</v>
      </c>
    </row>
    <row r="31" spans="2:30" x14ac:dyDescent="0.25">
      <c r="C31" s="33"/>
      <c r="D31" s="33"/>
      <c r="E31" s="33"/>
      <c r="F31" s="33"/>
      <c r="G31" s="33"/>
      <c r="H31" s="33"/>
      <c r="I31" s="33"/>
      <c r="J31" s="33"/>
      <c r="L31" s="48"/>
      <c r="M31" s="32"/>
      <c r="N31" s="32"/>
      <c r="O31" s="32"/>
      <c r="P31" s="32"/>
      <c r="Q31" s="32"/>
      <c r="R31" s="32"/>
      <c r="S31" s="32"/>
      <c r="T31" s="32"/>
      <c r="V31" s="1"/>
      <c r="W31" s="61"/>
    </row>
    <row r="32" spans="2:30" x14ac:dyDescent="0.25">
      <c r="C32" s="1"/>
      <c r="D32" s="1"/>
      <c r="E32" s="1"/>
      <c r="F32" s="1"/>
      <c r="G32" s="1"/>
      <c r="H32" s="1"/>
      <c r="I32" s="1"/>
      <c r="J32" s="1"/>
    </row>
    <row r="33" spans="1:30" x14ac:dyDescent="0.25">
      <c r="C33" s="96">
        <v>18</v>
      </c>
      <c r="D33" s="96">
        <v>19</v>
      </c>
      <c r="E33" s="96">
        <v>20</v>
      </c>
      <c r="F33" s="96">
        <v>21</v>
      </c>
      <c r="G33" s="96">
        <v>22</v>
      </c>
      <c r="H33" s="96">
        <v>23</v>
      </c>
      <c r="I33" s="96">
        <v>24</v>
      </c>
      <c r="J33" s="96">
        <v>25</v>
      </c>
      <c r="L33" s="48"/>
      <c r="M33" s="47">
        <v>18</v>
      </c>
      <c r="N33" s="47">
        <v>19</v>
      </c>
      <c r="O33" s="47">
        <v>20</v>
      </c>
      <c r="P33" s="47">
        <v>21</v>
      </c>
      <c r="Q33" s="47">
        <v>22</v>
      </c>
      <c r="R33" s="47">
        <v>23</v>
      </c>
      <c r="S33" s="47">
        <v>24</v>
      </c>
      <c r="T33" s="47">
        <v>25</v>
      </c>
      <c r="U33" s="97"/>
      <c r="V33" s="48"/>
      <c r="W33" s="47">
        <v>18</v>
      </c>
      <c r="X33" s="47">
        <v>19</v>
      </c>
      <c r="Y33" s="47">
        <v>20</v>
      </c>
      <c r="Z33" s="47">
        <v>21</v>
      </c>
      <c r="AA33" s="47">
        <v>22</v>
      </c>
      <c r="AB33" s="47">
        <v>23</v>
      </c>
      <c r="AC33" s="47">
        <v>24</v>
      </c>
      <c r="AD33" s="47">
        <v>25</v>
      </c>
    </row>
    <row r="34" spans="1:30" x14ac:dyDescent="0.25">
      <c r="A34" s="94">
        <v>5000</v>
      </c>
      <c r="B34" s="54">
        <v>1</v>
      </c>
      <c r="C34" s="31"/>
      <c r="D34" s="31"/>
      <c r="E34" s="31"/>
      <c r="F34" s="31"/>
      <c r="G34" s="31"/>
      <c r="H34" s="31"/>
      <c r="I34" s="31" t="s">
        <v>386</v>
      </c>
      <c r="J34" s="31" t="s">
        <v>403</v>
      </c>
      <c r="L34" s="49" t="s">
        <v>401</v>
      </c>
      <c r="M34" s="53">
        <f>'RUN MEN by event'!M19+'RUN WOMEN by event'!M19</f>
        <v>0</v>
      </c>
      <c r="N34" s="53">
        <f>'RUN MEN by event'!N19+'RUN WOMEN by event'!N19</f>
        <v>3</v>
      </c>
      <c r="O34" s="53">
        <f>'RUN MEN by event'!O19+'RUN WOMEN by event'!O19</f>
        <v>5</v>
      </c>
      <c r="P34" s="53">
        <f>'RUN MEN by event'!P19+'RUN WOMEN by event'!P19</f>
        <v>5</v>
      </c>
      <c r="Q34" s="53">
        <f>'RUN MEN by event'!Q19+'RUN WOMEN by event'!Q19</f>
        <v>5</v>
      </c>
      <c r="R34" s="53">
        <f>'RUN MEN by event'!R19+'RUN WOMEN by event'!R19</f>
        <v>9</v>
      </c>
      <c r="S34" s="53">
        <f>'RUN MEN by event'!S19+'RUN WOMEN by event'!S19</f>
        <v>7</v>
      </c>
      <c r="T34" s="53">
        <f>'RUN MEN by event'!T19+'RUN WOMEN by event'!T19</f>
        <v>10</v>
      </c>
      <c r="V34" s="49" t="s">
        <v>401</v>
      </c>
      <c r="W34" s="52">
        <f>M34/M$41</f>
        <v>0</v>
      </c>
      <c r="X34" s="52">
        <f t="shared" ref="X34:AD40" si="6">N34/N$41</f>
        <v>0.23076923076923078</v>
      </c>
      <c r="Y34" s="52">
        <f t="shared" si="6"/>
        <v>0.38461538461538464</v>
      </c>
      <c r="Z34" s="52">
        <f t="shared" si="6"/>
        <v>0.38461538461538464</v>
      </c>
      <c r="AA34" s="52">
        <f t="shared" si="6"/>
        <v>0.38461538461538464</v>
      </c>
      <c r="AB34" s="52">
        <f t="shared" si="6"/>
        <v>0.69230769230769229</v>
      </c>
      <c r="AC34" s="52">
        <f t="shared" si="6"/>
        <v>0.53846153846153844</v>
      </c>
      <c r="AD34" s="52">
        <f t="shared" si="6"/>
        <v>0.76923076923076927</v>
      </c>
    </row>
    <row r="35" spans="1:30" x14ac:dyDescent="0.25">
      <c r="A35" s="94">
        <v>10000</v>
      </c>
      <c r="B35" s="54">
        <v>2</v>
      </c>
      <c r="C35" s="31"/>
      <c r="D35" s="31" t="s">
        <v>383</v>
      </c>
      <c r="E35" s="31" t="s">
        <v>405</v>
      </c>
      <c r="F35" s="31" t="s">
        <v>384</v>
      </c>
      <c r="G35" s="31" t="s">
        <v>383</v>
      </c>
      <c r="H35" s="31" t="s">
        <v>405</v>
      </c>
      <c r="I35" s="31"/>
      <c r="J35" s="31" t="s">
        <v>405</v>
      </c>
      <c r="L35" s="49" t="s">
        <v>399</v>
      </c>
      <c r="M35" s="53">
        <f>'RUN MEN by event'!M20+'RUN WOMEN by event'!M20</f>
        <v>5</v>
      </c>
      <c r="N35" s="53">
        <f>'RUN MEN by event'!N20+'RUN WOMEN by event'!N20</f>
        <v>4</v>
      </c>
      <c r="O35" s="53">
        <f>'RUN MEN by event'!O20+'RUN WOMEN by event'!O20</f>
        <v>5</v>
      </c>
      <c r="P35" s="53">
        <f>'RUN MEN by event'!P20+'RUN WOMEN by event'!P20</f>
        <v>5</v>
      </c>
      <c r="Q35" s="53">
        <f>'RUN MEN by event'!Q20+'RUN WOMEN by event'!Q20</f>
        <v>3</v>
      </c>
      <c r="R35" s="53">
        <f>'RUN MEN by event'!R20+'RUN WOMEN by event'!R20</f>
        <v>0</v>
      </c>
      <c r="S35" s="53">
        <f>'RUN MEN by event'!S20+'RUN WOMEN by event'!S20</f>
        <v>0</v>
      </c>
      <c r="T35" s="53">
        <f>'RUN MEN by event'!T20+'RUN WOMEN by event'!T20</f>
        <v>0</v>
      </c>
      <c r="V35" s="49" t="s">
        <v>399</v>
      </c>
      <c r="W35" s="52">
        <f t="shared" ref="W35:W40" si="7">M35/M$41</f>
        <v>0.38461538461538464</v>
      </c>
      <c r="X35" s="52">
        <f t="shared" si="6"/>
        <v>0.30769230769230771</v>
      </c>
      <c r="Y35" s="52">
        <f t="shared" si="6"/>
        <v>0.38461538461538464</v>
      </c>
      <c r="Z35" s="52">
        <f t="shared" si="6"/>
        <v>0.38461538461538464</v>
      </c>
      <c r="AA35" s="52">
        <f t="shared" si="6"/>
        <v>0.23076923076923078</v>
      </c>
      <c r="AB35" s="52"/>
      <c r="AC35" s="52"/>
      <c r="AD35" s="52"/>
    </row>
    <row r="36" spans="1:30" x14ac:dyDescent="0.25">
      <c r="A36" s="94" t="s">
        <v>429</v>
      </c>
      <c r="B36" s="54">
        <v>3</v>
      </c>
      <c r="C36" s="31" t="s">
        <v>393</v>
      </c>
      <c r="D36" s="31" t="s">
        <v>391</v>
      </c>
      <c r="E36" s="31" t="s">
        <v>383</v>
      </c>
      <c r="F36" s="31" t="s">
        <v>383</v>
      </c>
      <c r="G36" s="31" t="s">
        <v>405</v>
      </c>
      <c r="H36" s="31" t="s">
        <v>403</v>
      </c>
      <c r="I36" s="31" t="s">
        <v>403</v>
      </c>
      <c r="J36" s="31" t="s">
        <v>405</v>
      </c>
      <c r="L36" s="59" t="s">
        <v>409</v>
      </c>
      <c r="M36" s="60">
        <f>SUM(M34:M35)</f>
        <v>5</v>
      </c>
      <c r="N36" s="60">
        <f t="shared" ref="N36:T36" si="8">SUM(N34:N35)</f>
        <v>7</v>
      </c>
      <c r="O36" s="60">
        <f t="shared" si="8"/>
        <v>10</v>
      </c>
      <c r="P36" s="60">
        <f t="shared" si="8"/>
        <v>10</v>
      </c>
      <c r="Q36" s="60">
        <f t="shared" si="8"/>
        <v>8</v>
      </c>
      <c r="R36" s="60">
        <f t="shared" si="8"/>
        <v>9</v>
      </c>
      <c r="S36" s="60">
        <f t="shared" si="8"/>
        <v>7</v>
      </c>
      <c r="T36" s="60">
        <f t="shared" si="8"/>
        <v>10</v>
      </c>
      <c r="V36" s="59" t="s">
        <v>409</v>
      </c>
      <c r="W36" s="98">
        <f t="shared" si="7"/>
        <v>0.38461538461538464</v>
      </c>
      <c r="X36" s="98">
        <f t="shared" si="6"/>
        <v>0.53846153846153844</v>
      </c>
      <c r="Y36" s="98">
        <f t="shared" si="6"/>
        <v>0.76923076923076927</v>
      </c>
      <c r="Z36" s="98">
        <f t="shared" si="6"/>
        <v>0.76923076923076927</v>
      </c>
      <c r="AA36" s="98">
        <f t="shared" si="6"/>
        <v>0.61538461538461542</v>
      </c>
      <c r="AB36" s="98">
        <f t="shared" si="6"/>
        <v>0.69230769230769229</v>
      </c>
      <c r="AC36" s="98">
        <f t="shared" si="6"/>
        <v>0.53846153846153844</v>
      </c>
      <c r="AD36" s="98">
        <f t="shared" si="6"/>
        <v>0.76923076923076927</v>
      </c>
    </row>
    <row r="37" spans="1:30" x14ac:dyDescent="0.25">
      <c r="B37" s="54">
        <v>4</v>
      </c>
      <c r="C37" s="31" t="s">
        <v>387</v>
      </c>
      <c r="D37" s="31" t="s">
        <v>392</v>
      </c>
      <c r="E37" s="31" t="s">
        <v>387</v>
      </c>
      <c r="F37" s="31"/>
      <c r="G37" s="31" t="s">
        <v>383</v>
      </c>
      <c r="H37" s="31" t="s">
        <v>403</v>
      </c>
      <c r="I37" s="31" t="s">
        <v>403</v>
      </c>
      <c r="J37" s="31" t="s">
        <v>403</v>
      </c>
      <c r="L37" s="49" t="s">
        <v>398</v>
      </c>
      <c r="M37" s="53">
        <f>'RUN MEN by event'!M22+'RUN WOMEN by event'!M22</f>
        <v>0</v>
      </c>
      <c r="N37" s="53">
        <f>'RUN MEN by event'!N22+'RUN WOMEN by event'!N22</f>
        <v>4</v>
      </c>
      <c r="O37" s="53">
        <f>'RUN MEN by event'!O22+'RUN WOMEN by event'!O22</f>
        <v>0</v>
      </c>
      <c r="P37" s="53">
        <f>'RUN MEN by event'!P22+'RUN WOMEN by event'!P22</f>
        <v>1</v>
      </c>
      <c r="Q37" s="53">
        <f>'RUN MEN by event'!Q22+'RUN WOMEN by event'!Q22</f>
        <v>2</v>
      </c>
      <c r="R37" s="53">
        <f>'RUN MEN by event'!R22+'RUN WOMEN by event'!R22</f>
        <v>1</v>
      </c>
      <c r="S37" s="53">
        <f>'RUN MEN by event'!S22+'RUN WOMEN by event'!S22</f>
        <v>3</v>
      </c>
      <c r="T37" s="53">
        <f>'RUN MEN by event'!T22+'RUN WOMEN by event'!T22</f>
        <v>0</v>
      </c>
      <c r="V37" s="49" t="s">
        <v>398</v>
      </c>
      <c r="W37" s="52">
        <f t="shared" si="7"/>
        <v>0</v>
      </c>
      <c r="X37" s="52">
        <f t="shared" si="6"/>
        <v>0.30769230769230771</v>
      </c>
      <c r="Y37" s="52">
        <f t="shared" si="6"/>
        <v>0</v>
      </c>
      <c r="Z37" s="52">
        <f t="shared" si="6"/>
        <v>7.6923076923076927E-2</v>
      </c>
      <c r="AA37" s="52">
        <f t="shared" si="6"/>
        <v>0.15384615384615385</v>
      </c>
      <c r="AB37" s="52">
        <f t="shared" si="6"/>
        <v>7.6923076923076927E-2</v>
      </c>
      <c r="AC37" s="52">
        <f t="shared" si="6"/>
        <v>0.23076923076923078</v>
      </c>
      <c r="AD37" s="52">
        <f t="shared" si="6"/>
        <v>0</v>
      </c>
    </row>
    <row r="38" spans="1:30" x14ac:dyDescent="0.25">
      <c r="B38" s="54">
        <v>5</v>
      </c>
      <c r="C38" s="31"/>
      <c r="D38" s="31"/>
      <c r="E38" s="31"/>
      <c r="F38" s="31" t="s">
        <v>387</v>
      </c>
      <c r="G38" s="31" t="s">
        <v>394</v>
      </c>
      <c r="H38" s="31" t="s">
        <v>405</v>
      </c>
      <c r="I38" s="31" t="s">
        <v>386</v>
      </c>
      <c r="J38" s="31" t="s">
        <v>388</v>
      </c>
      <c r="L38" s="49" t="s">
        <v>397</v>
      </c>
      <c r="M38" s="53">
        <f>'RUN MEN by event'!M23+'RUN WOMEN by event'!M23</f>
        <v>0</v>
      </c>
      <c r="N38" s="53">
        <f>'RUN MEN by event'!N23+'RUN WOMEN by event'!N23</f>
        <v>0</v>
      </c>
      <c r="O38" s="53">
        <f>'RUN MEN by event'!O23+'RUN WOMEN by event'!O23</f>
        <v>0</v>
      </c>
      <c r="P38" s="53">
        <f>'RUN MEN by event'!P23+'RUN WOMEN by event'!P23</f>
        <v>0</v>
      </c>
      <c r="Q38" s="53">
        <f>'RUN MEN by event'!Q23+'RUN WOMEN by event'!Q23</f>
        <v>1</v>
      </c>
      <c r="R38" s="53">
        <f>'RUN MEN by event'!R23+'RUN WOMEN by event'!R23</f>
        <v>0</v>
      </c>
      <c r="S38" s="53">
        <f>'RUN MEN by event'!S23+'RUN WOMEN by event'!S23</f>
        <v>0</v>
      </c>
      <c r="T38" s="53">
        <f>'RUN MEN by event'!T23+'RUN WOMEN by event'!T23</f>
        <v>1</v>
      </c>
      <c r="V38" s="49" t="s">
        <v>397</v>
      </c>
      <c r="W38" s="52">
        <f t="shared" si="7"/>
        <v>0</v>
      </c>
      <c r="X38" s="52">
        <f t="shared" si="6"/>
        <v>0</v>
      </c>
      <c r="Y38" s="52">
        <f t="shared" si="6"/>
        <v>0</v>
      </c>
      <c r="Z38" s="52">
        <f t="shared" si="6"/>
        <v>0</v>
      </c>
      <c r="AA38" s="52">
        <f t="shared" si="6"/>
        <v>7.6923076923076927E-2</v>
      </c>
      <c r="AB38" s="52">
        <f t="shared" si="6"/>
        <v>0</v>
      </c>
      <c r="AC38" s="52">
        <f t="shared" si="6"/>
        <v>0</v>
      </c>
      <c r="AD38" s="52">
        <f t="shared" si="6"/>
        <v>7.6923076923076927E-2</v>
      </c>
    </row>
    <row r="39" spans="1:30" x14ac:dyDescent="0.25">
      <c r="B39" s="54">
        <v>6</v>
      </c>
      <c r="C39" s="31"/>
      <c r="D39" s="31" t="s">
        <v>391</v>
      </c>
      <c r="E39" s="31" t="s">
        <v>383</v>
      </c>
      <c r="F39" s="31" t="s">
        <v>405</v>
      </c>
      <c r="G39" s="31" t="s">
        <v>403</v>
      </c>
      <c r="H39" s="31" t="s">
        <v>384</v>
      </c>
      <c r="I39" s="31" t="s">
        <v>384</v>
      </c>
      <c r="J39" s="31" t="s">
        <v>384</v>
      </c>
      <c r="L39" s="59" t="s">
        <v>410</v>
      </c>
      <c r="M39" s="60">
        <f>SUM(M36:M38)</f>
        <v>5</v>
      </c>
      <c r="N39" s="60">
        <f t="shared" ref="N39:T39" si="9">SUM(N36:N38)</f>
        <v>11</v>
      </c>
      <c r="O39" s="60">
        <f t="shared" si="9"/>
        <v>10</v>
      </c>
      <c r="P39" s="60">
        <f t="shared" si="9"/>
        <v>11</v>
      </c>
      <c r="Q39" s="60">
        <f t="shared" si="9"/>
        <v>11</v>
      </c>
      <c r="R39" s="60">
        <f t="shared" si="9"/>
        <v>10</v>
      </c>
      <c r="S39" s="60">
        <f t="shared" si="9"/>
        <v>10</v>
      </c>
      <c r="T39" s="60">
        <f t="shared" si="9"/>
        <v>11</v>
      </c>
      <c r="V39" s="59" t="s">
        <v>410</v>
      </c>
      <c r="W39" s="98">
        <f t="shared" si="7"/>
        <v>0.38461538461538464</v>
      </c>
      <c r="X39" s="98">
        <f t="shared" si="6"/>
        <v>0.84615384615384615</v>
      </c>
      <c r="Y39" s="98">
        <f t="shared" si="6"/>
        <v>0.76923076923076927</v>
      </c>
      <c r="Z39" s="98">
        <f t="shared" si="6"/>
        <v>0.84615384615384615</v>
      </c>
      <c r="AA39" s="98">
        <f t="shared" si="6"/>
        <v>0.84615384615384615</v>
      </c>
      <c r="AB39" s="98">
        <f t="shared" si="6"/>
        <v>0.76923076923076927</v>
      </c>
      <c r="AC39" s="98">
        <f t="shared" si="6"/>
        <v>0.76923076923076927</v>
      </c>
      <c r="AD39" s="98">
        <f t="shared" si="6"/>
        <v>0.84615384615384615</v>
      </c>
    </row>
    <row r="40" spans="1:30" x14ac:dyDescent="0.25">
      <c r="B40" s="54">
        <v>7</v>
      </c>
      <c r="C40" s="31"/>
      <c r="D40" s="31" t="s">
        <v>383</v>
      </c>
      <c r="E40" s="31" t="s">
        <v>387</v>
      </c>
      <c r="F40" s="31" t="s">
        <v>395</v>
      </c>
      <c r="G40" s="31" t="s">
        <v>394</v>
      </c>
      <c r="H40" s="31" t="s">
        <v>405</v>
      </c>
      <c r="I40" s="31" t="s">
        <v>386</v>
      </c>
      <c r="J40" s="31" t="s">
        <v>404</v>
      </c>
      <c r="L40" s="49" t="s">
        <v>406</v>
      </c>
      <c r="M40" s="53">
        <f>'RUN MEN by event'!M25+'RUN WOMEN by event'!M25</f>
        <v>8</v>
      </c>
      <c r="N40" s="53">
        <f>'RUN MEN by event'!N25+'RUN WOMEN by event'!N25</f>
        <v>2</v>
      </c>
      <c r="O40" s="53">
        <f>'RUN MEN by event'!O25+'RUN WOMEN by event'!O25</f>
        <v>3</v>
      </c>
      <c r="P40" s="53">
        <f>'RUN MEN by event'!P25+'RUN WOMEN by event'!P25</f>
        <v>2</v>
      </c>
      <c r="Q40" s="53">
        <f>'RUN MEN by event'!Q25+'RUN WOMEN by event'!Q25</f>
        <v>2</v>
      </c>
      <c r="R40" s="53">
        <f>'RUN MEN by event'!R25+'RUN WOMEN by event'!R25</f>
        <v>3</v>
      </c>
      <c r="S40" s="53">
        <f>'RUN MEN by event'!S25+'RUN WOMEN by event'!S25</f>
        <v>3</v>
      </c>
      <c r="T40" s="53">
        <f>'RUN MEN by event'!T25+'RUN WOMEN by event'!T25</f>
        <v>2</v>
      </c>
      <c r="V40" s="49" t="s">
        <v>406</v>
      </c>
      <c r="W40" s="52">
        <f t="shared" si="7"/>
        <v>0.61538461538461542</v>
      </c>
      <c r="X40" s="52">
        <f t="shared" si="6"/>
        <v>0.15384615384615385</v>
      </c>
      <c r="Y40" s="52">
        <f t="shared" si="6"/>
        <v>0.23076923076923078</v>
      </c>
      <c r="Z40" s="52">
        <f t="shared" si="6"/>
        <v>0.15384615384615385</v>
      </c>
      <c r="AA40" s="52">
        <f t="shared" si="6"/>
        <v>0.15384615384615385</v>
      </c>
      <c r="AB40" s="52">
        <f t="shared" si="6"/>
        <v>0.23076923076923078</v>
      </c>
      <c r="AC40" s="52">
        <f t="shared" si="6"/>
        <v>0.23076923076923078</v>
      </c>
      <c r="AD40" s="52">
        <f t="shared" si="6"/>
        <v>0.15384615384615385</v>
      </c>
    </row>
    <row r="41" spans="1:30" x14ac:dyDescent="0.25">
      <c r="B41" s="54">
        <v>8</v>
      </c>
      <c r="C41" s="31"/>
      <c r="D41" s="31" t="s">
        <v>391</v>
      </c>
      <c r="E41" s="31" t="s">
        <v>387</v>
      </c>
      <c r="F41" s="31" t="s">
        <v>383</v>
      </c>
      <c r="G41" s="31"/>
      <c r="H41" s="31"/>
      <c r="I41" s="31"/>
      <c r="J41" s="31" t="s">
        <v>404</v>
      </c>
      <c r="L41" s="48"/>
      <c r="M41" s="53">
        <f>SUM(M39:M40)</f>
        <v>13</v>
      </c>
      <c r="N41" s="53">
        <f t="shared" ref="N41:T41" si="10">SUM(N39:N40)</f>
        <v>13</v>
      </c>
      <c r="O41" s="53">
        <f t="shared" si="10"/>
        <v>13</v>
      </c>
      <c r="P41" s="53">
        <f t="shared" si="10"/>
        <v>13</v>
      </c>
      <c r="Q41" s="53">
        <f t="shared" si="10"/>
        <v>13</v>
      </c>
      <c r="R41" s="53">
        <f t="shared" si="10"/>
        <v>13</v>
      </c>
      <c r="S41" s="53">
        <f t="shared" si="10"/>
        <v>13</v>
      </c>
      <c r="T41" s="53">
        <f t="shared" si="10"/>
        <v>13</v>
      </c>
      <c r="V41" s="48"/>
      <c r="W41" s="52">
        <f>SUM(W39:W40)</f>
        <v>1</v>
      </c>
      <c r="X41" s="52">
        <f t="shared" ref="X41:AD41" si="11">SUM(X39:X40)</f>
        <v>1</v>
      </c>
      <c r="Y41" s="52">
        <f t="shared" si="11"/>
        <v>1</v>
      </c>
      <c r="Z41" s="52">
        <f t="shared" si="11"/>
        <v>1</v>
      </c>
      <c r="AA41" s="52">
        <f t="shared" si="11"/>
        <v>1</v>
      </c>
      <c r="AB41" s="52">
        <f t="shared" si="11"/>
        <v>1</v>
      </c>
      <c r="AC41" s="52">
        <f t="shared" si="11"/>
        <v>1</v>
      </c>
      <c r="AD41" s="52">
        <f t="shared" si="11"/>
        <v>1</v>
      </c>
    </row>
    <row r="42" spans="1:30" x14ac:dyDescent="0.25">
      <c r="B42" s="54">
        <v>9</v>
      </c>
      <c r="C42" s="31"/>
      <c r="D42" s="31" t="s">
        <v>383</v>
      </c>
      <c r="E42" s="31" t="s">
        <v>384</v>
      </c>
      <c r="F42" s="31" t="s">
        <v>403</v>
      </c>
      <c r="G42" s="31" t="s">
        <v>403</v>
      </c>
      <c r="H42" s="31" t="s">
        <v>384</v>
      </c>
      <c r="I42" s="31" t="s">
        <v>384</v>
      </c>
      <c r="J42" s="31" t="s">
        <v>403</v>
      </c>
    </row>
    <row r="43" spans="1:30" x14ac:dyDescent="0.25">
      <c r="B43" s="54">
        <v>10</v>
      </c>
      <c r="C43" s="31"/>
      <c r="D43" s="31" t="s">
        <v>391</v>
      </c>
      <c r="E43" s="31"/>
      <c r="F43" s="31" t="s">
        <v>387</v>
      </c>
      <c r="G43" s="31" t="s">
        <v>390</v>
      </c>
      <c r="H43" s="31" t="s">
        <v>405</v>
      </c>
      <c r="I43" s="31" t="s">
        <v>405</v>
      </c>
      <c r="J43" s="31"/>
      <c r="V43" s="91" t="s">
        <v>401</v>
      </c>
      <c r="W43" s="47">
        <v>18</v>
      </c>
      <c r="X43" s="47">
        <v>19</v>
      </c>
      <c r="Y43" s="47">
        <v>20</v>
      </c>
      <c r="Z43" s="47">
        <v>21</v>
      </c>
      <c r="AA43" s="47">
        <v>22</v>
      </c>
      <c r="AB43" s="47">
        <v>23</v>
      </c>
      <c r="AC43" s="47">
        <v>24</v>
      </c>
      <c r="AD43" s="47">
        <v>25</v>
      </c>
    </row>
    <row r="44" spans="1:30" x14ac:dyDescent="0.25">
      <c r="B44" s="54">
        <v>11</v>
      </c>
      <c r="C44" s="31" t="s">
        <v>383</v>
      </c>
      <c r="D44" s="31" t="s">
        <v>405</v>
      </c>
      <c r="E44" s="31" t="s">
        <v>403</v>
      </c>
      <c r="F44" s="31" t="s">
        <v>405</v>
      </c>
      <c r="G44" s="31" t="s">
        <v>405</v>
      </c>
      <c r="H44" s="31" t="s">
        <v>403</v>
      </c>
      <c r="I44" s="31" t="s">
        <v>403</v>
      </c>
      <c r="J44" s="31" t="s">
        <v>384</v>
      </c>
      <c r="V44" s="92" t="s">
        <v>540</v>
      </c>
      <c r="W44" s="93">
        <v>7.5539568345323743E-2</v>
      </c>
      <c r="X44" s="93">
        <v>0.23741007194244604</v>
      </c>
      <c r="Y44" s="93">
        <v>0.41726618705035973</v>
      </c>
      <c r="Z44" s="93">
        <v>0.55035971223021585</v>
      </c>
      <c r="AA44" s="93">
        <v>0.67028985507246375</v>
      </c>
      <c r="AB44" s="93">
        <v>0.81386861313868608</v>
      </c>
      <c r="AC44" s="93">
        <v>0.84615384615384615</v>
      </c>
      <c r="AD44" s="93">
        <v>0.86891385767790263</v>
      </c>
    </row>
    <row r="45" spans="1:30" x14ac:dyDescent="0.25">
      <c r="B45" s="54">
        <v>12</v>
      </c>
      <c r="C45" s="31" t="s">
        <v>385</v>
      </c>
      <c r="D45" s="31" t="s">
        <v>405</v>
      </c>
      <c r="E45" s="31" t="s">
        <v>405</v>
      </c>
      <c r="F45" s="31" t="s">
        <v>404</v>
      </c>
      <c r="G45" s="31" t="s">
        <v>403</v>
      </c>
      <c r="H45" s="31"/>
      <c r="I45" s="31" t="s">
        <v>405</v>
      </c>
      <c r="J45" s="31"/>
      <c r="V45" s="49" t="s">
        <v>522</v>
      </c>
      <c r="W45" s="52">
        <v>0</v>
      </c>
      <c r="X45" s="52">
        <v>0.23076923076923078</v>
      </c>
      <c r="Y45" s="52">
        <v>0.38461538461538464</v>
      </c>
      <c r="Z45" s="52">
        <v>0.38461538461538464</v>
      </c>
      <c r="AA45" s="52">
        <v>0.38461538461538464</v>
      </c>
      <c r="AB45" s="52">
        <v>0.69230769230769229</v>
      </c>
      <c r="AC45" s="52">
        <v>0.53846153846153844</v>
      </c>
      <c r="AD45" s="52">
        <v>0.76923076923076927</v>
      </c>
    </row>
    <row r="46" spans="1:30" x14ac:dyDescent="0.25">
      <c r="B46" s="54">
        <v>13</v>
      </c>
      <c r="C46" s="31" t="s">
        <v>387</v>
      </c>
      <c r="D46" s="31" t="s">
        <v>405</v>
      </c>
      <c r="E46" s="31" t="s">
        <v>405</v>
      </c>
      <c r="F46" s="31" t="s">
        <v>383</v>
      </c>
      <c r="G46" s="31" t="s">
        <v>383</v>
      </c>
      <c r="H46" s="31" t="s">
        <v>386</v>
      </c>
      <c r="I46" s="31"/>
      <c r="J46" s="31" t="s">
        <v>405</v>
      </c>
    </row>
    <row r="47" spans="1:30" x14ac:dyDescent="0.25">
      <c r="C47" s="31"/>
      <c r="D47" s="31"/>
      <c r="E47" s="31"/>
      <c r="F47" s="31"/>
      <c r="G47" s="31"/>
      <c r="H47" s="31"/>
      <c r="I47" s="31"/>
      <c r="J47" s="31"/>
      <c r="V47" s="91" t="s">
        <v>399</v>
      </c>
      <c r="W47" s="47">
        <v>18</v>
      </c>
      <c r="X47" s="47">
        <v>19</v>
      </c>
      <c r="Y47" s="47">
        <v>20</v>
      </c>
      <c r="Z47" s="47">
        <v>21</v>
      </c>
      <c r="AA47" s="47">
        <v>22</v>
      </c>
      <c r="AB47" s="47">
        <v>23</v>
      </c>
      <c r="AC47" s="47">
        <v>24</v>
      </c>
      <c r="AD47" s="47">
        <v>25</v>
      </c>
    </row>
    <row r="48" spans="1:30" x14ac:dyDescent="0.25">
      <c r="C48" s="31"/>
      <c r="D48" s="31"/>
      <c r="E48" s="31"/>
      <c r="F48" s="31"/>
      <c r="G48" s="31"/>
      <c r="H48" s="31"/>
      <c r="I48" s="31"/>
      <c r="J48" s="31"/>
      <c r="V48" s="92" t="s">
        <v>540</v>
      </c>
      <c r="W48" s="93">
        <v>0.39928057553956836</v>
      </c>
      <c r="X48" s="93">
        <v>0.43525179856115109</v>
      </c>
      <c r="Y48" s="93">
        <v>0.31294964028776978</v>
      </c>
      <c r="Z48" s="93">
        <v>0.25539568345323743</v>
      </c>
      <c r="AA48" s="93">
        <v>8.3333333333333329E-2</v>
      </c>
      <c r="AB48" s="93"/>
      <c r="AC48" s="93"/>
      <c r="AD48" s="93"/>
    </row>
    <row r="49" spans="3:30" x14ac:dyDescent="0.25">
      <c r="C49" s="31"/>
      <c r="D49" s="31"/>
      <c r="E49" s="31"/>
      <c r="F49" s="31"/>
      <c r="G49" s="31"/>
      <c r="H49" s="31"/>
      <c r="I49" s="31"/>
      <c r="J49" s="31"/>
      <c r="V49" s="49" t="s">
        <v>522</v>
      </c>
      <c r="W49" s="52">
        <v>0.38461538461538464</v>
      </c>
      <c r="X49" s="52">
        <v>0.30769230769230771</v>
      </c>
      <c r="Y49" s="52">
        <v>0.38461538461538464</v>
      </c>
      <c r="Z49" s="52">
        <v>0.38461538461538464</v>
      </c>
      <c r="AA49" s="52">
        <v>0.23076923076923078</v>
      </c>
      <c r="AB49" s="52"/>
      <c r="AC49" s="52"/>
      <c r="AD49" s="52"/>
    </row>
    <row r="50" spans="3:30" x14ac:dyDescent="0.25">
      <c r="C50" s="31"/>
      <c r="D50" s="31"/>
      <c r="E50" s="31"/>
      <c r="F50" s="31"/>
      <c r="G50" s="31"/>
      <c r="H50" s="31"/>
      <c r="I50" s="31"/>
      <c r="J50" s="31"/>
    </row>
    <row r="51" spans="3:30" x14ac:dyDescent="0.25">
      <c r="V51" s="68" t="s">
        <v>409</v>
      </c>
      <c r="W51" s="47">
        <v>18</v>
      </c>
      <c r="X51" s="47">
        <v>19</v>
      </c>
      <c r="Y51" s="47">
        <v>20</v>
      </c>
      <c r="Z51" s="47">
        <v>21</v>
      </c>
      <c r="AA51" s="47">
        <v>22</v>
      </c>
      <c r="AB51" s="47">
        <v>23</v>
      </c>
      <c r="AC51" s="47">
        <v>24</v>
      </c>
      <c r="AD51" s="47">
        <v>25</v>
      </c>
    </row>
    <row r="52" spans="3:30" x14ac:dyDescent="0.25">
      <c r="V52" s="92" t="s">
        <v>540</v>
      </c>
      <c r="W52" s="93">
        <v>0.47482014388489213</v>
      </c>
      <c r="X52" s="93">
        <v>0.67266187050359716</v>
      </c>
      <c r="Y52" s="93">
        <v>0.73021582733812951</v>
      </c>
      <c r="Z52" s="93">
        <v>0.80575539568345333</v>
      </c>
      <c r="AA52" s="93">
        <v>0.75362318840579712</v>
      </c>
      <c r="AB52" s="93">
        <v>0.81386861313868608</v>
      </c>
      <c r="AC52" s="93">
        <v>0.84615384615384615</v>
      </c>
      <c r="AD52" s="93">
        <v>0.86891385767790263</v>
      </c>
    </row>
    <row r="53" spans="3:30" x14ac:dyDescent="0.25">
      <c r="V53" s="49" t="s">
        <v>522</v>
      </c>
      <c r="W53" s="52">
        <v>0.38461538461538464</v>
      </c>
      <c r="X53" s="52">
        <v>0.53846153846153844</v>
      </c>
      <c r="Y53" s="52">
        <v>0.76923076923076927</v>
      </c>
      <c r="Z53" s="52">
        <v>0.76923076923076927</v>
      </c>
      <c r="AA53" s="52">
        <v>0.61538461538461542</v>
      </c>
      <c r="AB53" s="52">
        <v>0.69230769230769229</v>
      </c>
      <c r="AC53" s="52">
        <v>0.53846153846153844</v>
      </c>
      <c r="AD53" s="52">
        <v>0.76923076923076927</v>
      </c>
    </row>
    <row r="54" spans="3:30" x14ac:dyDescent="0.25">
      <c r="V54" s="56"/>
      <c r="W54" s="56"/>
      <c r="X54" s="56"/>
      <c r="Y54" s="56"/>
      <c r="Z54" s="56"/>
      <c r="AA54" s="56"/>
      <c r="AB54" s="56"/>
      <c r="AC54" s="56"/>
    </row>
    <row r="55" spans="3:30" x14ac:dyDescent="0.25">
      <c r="V55" s="68" t="s">
        <v>410</v>
      </c>
      <c r="W55" s="47">
        <v>18</v>
      </c>
      <c r="X55" s="47">
        <v>19</v>
      </c>
      <c r="Y55" s="47">
        <v>20</v>
      </c>
      <c r="Z55" s="47">
        <v>21</v>
      </c>
      <c r="AA55" s="47">
        <v>22</v>
      </c>
      <c r="AB55" s="47">
        <v>23</v>
      </c>
      <c r="AC55" s="47">
        <v>24</v>
      </c>
      <c r="AD55" s="47">
        <v>25</v>
      </c>
    </row>
    <row r="56" spans="3:30" x14ac:dyDescent="0.25">
      <c r="V56" s="92" t="s">
        <v>540</v>
      </c>
      <c r="W56" s="93">
        <v>0.55395683453237421</v>
      </c>
      <c r="X56" s="93">
        <v>0.80215827338129508</v>
      </c>
      <c r="Y56" s="93">
        <v>0.80575539568345322</v>
      </c>
      <c r="Z56" s="93">
        <v>0.88129496402877705</v>
      </c>
      <c r="AA56" s="93">
        <v>0.91666666666666674</v>
      </c>
      <c r="AB56" s="93">
        <v>0.87591240875912402</v>
      </c>
      <c r="AC56" s="93">
        <v>0.89377289377289371</v>
      </c>
      <c r="AD56" s="93">
        <v>0.90636704119850187</v>
      </c>
    </row>
    <row r="57" spans="3:30" x14ac:dyDescent="0.25">
      <c r="V57" s="49" t="s">
        <v>522</v>
      </c>
      <c r="W57" s="52">
        <v>0.38461538461538464</v>
      </c>
      <c r="X57" s="52">
        <v>0.84615384615384615</v>
      </c>
      <c r="Y57" s="52">
        <v>0.76923076923076927</v>
      </c>
      <c r="Z57" s="52">
        <v>0.84615384615384615</v>
      </c>
      <c r="AA57" s="52">
        <v>0.84615384615384615</v>
      </c>
      <c r="AB57" s="52">
        <v>0.76923076923076927</v>
      </c>
      <c r="AC57" s="52">
        <v>0.76923076923076927</v>
      </c>
      <c r="AD57" s="52">
        <v>0.84615384615384615</v>
      </c>
    </row>
    <row r="59" spans="3:30" x14ac:dyDescent="0.25">
      <c r="V59" s="57" t="s">
        <v>516</v>
      </c>
      <c r="W59" s="61" t="s">
        <v>523</v>
      </c>
    </row>
    <row r="60" spans="3:30" x14ac:dyDescent="0.25">
      <c r="V60" s="1"/>
      <c r="W60" s="61" t="s">
        <v>538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91EDF-FEDC-4FA4-8566-E7DC8B7B26D4}">
  <dimension ref="B1:AE69"/>
  <sheetViews>
    <sheetView workbookViewId="0">
      <pane xSplit="1" ySplit="6" topLeftCell="B44" activePane="bottomRight" state="frozen"/>
      <selection pane="topRight" activeCell="B1" sqref="B1"/>
      <selection pane="bottomLeft" activeCell="A7" sqref="A7"/>
      <selection pane="bottomRight" activeCell="L1" sqref="L1"/>
    </sheetView>
  </sheetViews>
  <sheetFormatPr defaultRowHeight="11.25" x14ac:dyDescent="0.2"/>
  <cols>
    <col min="1" max="1" width="3.140625" style="1" customWidth="1"/>
    <col min="2" max="2" width="5.140625" style="1" customWidth="1"/>
    <col min="3" max="3" width="30.140625" style="1" customWidth="1"/>
    <col min="4" max="4" width="8.42578125" style="2" customWidth="1"/>
    <col min="5" max="5" width="9.140625" style="3"/>
    <col min="6" max="12" width="9.140625" style="1"/>
    <col min="13" max="13" width="9.42578125" style="1" customWidth="1"/>
    <col min="14" max="26" width="9.140625" style="1"/>
    <col min="27" max="27" width="9.140625" style="1" customWidth="1"/>
    <col min="28" max="28" width="8" style="3" customWidth="1"/>
    <col min="29" max="16384" width="9.140625" style="1"/>
  </cols>
  <sheetData>
    <row r="1" spans="2:31" ht="12" thickBot="1" x14ac:dyDescent="0.25"/>
    <row r="2" spans="2:31" ht="19.5" thickBot="1" x14ac:dyDescent="0.35">
      <c r="C2" s="102" t="s">
        <v>470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4"/>
    </row>
    <row r="4" spans="2:31" ht="12" thickBot="1" x14ac:dyDescent="0.25"/>
    <row r="5" spans="2:31" ht="11.25" customHeight="1" thickBot="1" x14ac:dyDescent="0.2">
      <c r="C5" s="105" t="s">
        <v>402</v>
      </c>
      <c r="D5" s="107" t="s">
        <v>0</v>
      </c>
      <c r="E5" s="109" t="s">
        <v>1</v>
      </c>
      <c r="F5" s="111" t="s">
        <v>2</v>
      </c>
      <c r="G5" s="111"/>
      <c r="H5" s="111" t="s">
        <v>3</v>
      </c>
      <c r="I5" s="111"/>
      <c r="J5" s="111" t="s">
        <v>4</v>
      </c>
      <c r="K5" s="111"/>
      <c r="L5" s="111"/>
      <c r="M5" s="111" t="s">
        <v>5</v>
      </c>
      <c r="N5" s="111"/>
      <c r="O5" s="111"/>
      <c r="P5" s="4"/>
      <c r="Q5" s="5"/>
      <c r="R5" s="5"/>
      <c r="S5" s="5"/>
      <c r="T5" s="5"/>
      <c r="U5" s="5"/>
      <c r="V5" s="5"/>
      <c r="W5" s="5"/>
      <c r="X5" s="6"/>
      <c r="Y5" s="7"/>
      <c r="Z5" s="7"/>
      <c r="AA5" s="7"/>
      <c r="AB5" s="7"/>
      <c r="AC5" s="7"/>
      <c r="AD5" s="7"/>
      <c r="AE5" s="8"/>
    </row>
    <row r="6" spans="2:31" s="3" customFormat="1" ht="13.5" customHeight="1" thickBot="1" x14ac:dyDescent="0.2">
      <c r="C6" s="106"/>
      <c r="D6" s="108"/>
      <c r="E6" s="110"/>
      <c r="F6" s="9">
        <v>16</v>
      </c>
      <c r="G6" s="10">
        <v>17</v>
      </c>
      <c r="H6" s="11">
        <v>18</v>
      </c>
      <c r="I6" s="10">
        <v>19</v>
      </c>
      <c r="J6" s="11">
        <v>20</v>
      </c>
      <c r="K6" s="12">
        <v>21</v>
      </c>
      <c r="L6" s="10">
        <v>22</v>
      </c>
      <c r="M6" s="11">
        <v>23</v>
      </c>
      <c r="N6" s="12">
        <v>24</v>
      </c>
      <c r="O6" s="10">
        <v>25</v>
      </c>
      <c r="P6" s="13">
        <v>26</v>
      </c>
      <c r="Q6" s="13">
        <v>27</v>
      </c>
      <c r="R6" s="13">
        <v>28</v>
      </c>
      <c r="S6" s="13">
        <v>29</v>
      </c>
      <c r="T6" s="13">
        <v>30</v>
      </c>
      <c r="U6" s="13">
        <v>31</v>
      </c>
      <c r="V6" s="13">
        <v>32</v>
      </c>
      <c r="W6" s="13">
        <v>33</v>
      </c>
      <c r="X6" s="14">
        <v>34</v>
      </c>
      <c r="Y6" s="13">
        <v>35</v>
      </c>
      <c r="Z6" s="13">
        <v>36</v>
      </c>
      <c r="AA6" s="13">
        <v>37</v>
      </c>
      <c r="AB6" s="13">
        <v>38</v>
      </c>
      <c r="AC6" s="13">
        <v>39</v>
      </c>
      <c r="AD6" s="13">
        <v>40</v>
      </c>
      <c r="AE6" s="13">
        <v>41</v>
      </c>
    </row>
    <row r="7" spans="2:31" s="3" customFormat="1" ht="12" thickBot="1" x14ac:dyDescent="0.2">
      <c r="C7" s="15"/>
      <c r="D7" s="16"/>
      <c r="E7" s="17"/>
      <c r="X7" s="17"/>
      <c r="Y7" s="17"/>
      <c r="Z7" s="17"/>
    </row>
    <row r="8" spans="2:31" ht="10.5" x14ac:dyDescent="0.15">
      <c r="B8" s="112">
        <v>1</v>
      </c>
      <c r="C8" s="116" t="s">
        <v>6</v>
      </c>
      <c r="D8" s="120">
        <v>800</v>
      </c>
      <c r="E8" s="118">
        <v>1992</v>
      </c>
      <c r="F8" s="18"/>
      <c r="G8" s="19"/>
      <c r="H8" s="18" t="s">
        <v>7</v>
      </c>
      <c r="I8" s="19" t="s">
        <v>8</v>
      </c>
      <c r="J8" s="18" t="s">
        <v>9</v>
      </c>
      <c r="K8" s="20" t="s">
        <v>10</v>
      </c>
      <c r="L8" s="19" t="s">
        <v>11</v>
      </c>
      <c r="M8" s="18" t="s">
        <v>12</v>
      </c>
      <c r="N8" s="20" t="s">
        <v>13</v>
      </c>
      <c r="O8" s="19" t="s">
        <v>14</v>
      </c>
      <c r="P8" s="18" t="s">
        <v>15</v>
      </c>
      <c r="Q8" s="20" t="s">
        <v>16</v>
      </c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1"/>
    </row>
    <row r="9" spans="2:31" ht="12" customHeight="1" thickBot="1" x14ac:dyDescent="0.2">
      <c r="B9" s="113"/>
      <c r="C9" s="117"/>
      <c r="D9" s="121"/>
      <c r="E9" s="119"/>
      <c r="F9" s="22"/>
      <c r="G9" s="23"/>
      <c r="H9" s="22" t="s">
        <v>393</v>
      </c>
      <c r="I9" s="23" t="s">
        <v>383</v>
      </c>
      <c r="J9" s="22" t="s">
        <v>404</v>
      </c>
      <c r="K9" s="24" t="s">
        <v>384</v>
      </c>
      <c r="L9" s="23" t="s">
        <v>384</v>
      </c>
      <c r="M9" s="22" t="s">
        <v>384</v>
      </c>
      <c r="N9" s="24" t="s">
        <v>384</v>
      </c>
      <c r="O9" s="23" t="s">
        <v>403</v>
      </c>
      <c r="P9" s="22" t="s">
        <v>403</v>
      </c>
      <c r="Q9" s="25" t="s">
        <v>404</v>
      </c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6"/>
    </row>
    <row r="10" spans="2:31" ht="12" thickBot="1" x14ac:dyDescent="0.2">
      <c r="B10" s="27"/>
      <c r="C10" s="28"/>
      <c r="D10" s="29"/>
      <c r="E10" s="30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8"/>
      <c r="V10" s="3"/>
      <c r="AB10" s="1"/>
    </row>
    <row r="11" spans="2:31" ht="10.5" x14ac:dyDescent="0.15">
      <c r="B11" s="112">
        <v>2</v>
      </c>
      <c r="C11" s="116" t="s">
        <v>17</v>
      </c>
      <c r="D11" s="120">
        <v>800</v>
      </c>
      <c r="E11" s="118">
        <v>1989</v>
      </c>
      <c r="F11" s="18"/>
      <c r="G11" s="19" t="s">
        <v>18</v>
      </c>
      <c r="H11" s="18" t="s">
        <v>19</v>
      </c>
      <c r="I11" s="19" t="s">
        <v>20</v>
      </c>
      <c r="J11" s="18" t="s">
        <v>21</v>
      </c>
      <c r="K11" s="20" t="s">
        <v>16</v>
      </c>
      <c r="L11" s="19" t="s">
        <v>22</v>
      </c>
      <c r="M11" s="18" t="s">
        <v>23</v>
      </c>
      <c r="N11" s="20" t="s">
        <v>24</v>
      </c>
      <c r="O11" s="19" t="s">
        <v>25</v>
      </c>
      <c r="P11" s="18" t="s">
        <v>26</v>
      </c>
      <c r="Q11" s="20" t="s">
        <v>10</v>
      </c>
      <c r="R11" s="20" t="s">
        <v>27</v>
      </c>
      <c r="S11" s="20" t="s">
        <v>28</v>
      </c>
      <c r="T11" s="20" t="s">
        <v>29</v>
      </c>
      <c r="U11" s="20" t="s">
        <v>30</v>
      </c>
      <c r="V11" s="20"/>
      <c r="W11" s="20"/>
      <c r="X11" s="20"/>
      <c r="Y11" s="20"/>
      <c r="Z11" s="20"/>
      <c r="AA11" s="20"/>
      <c r="AB11" s="20"/>
      <c r="AC11" s="20"/>
      <c r="AD11" s="20"/>
      <c r="AE11" s="21"/>
    </row>
    <row r="12" spans="2:31" ht="12" customHeight="1" thickBot="1" x14ac:dyDescent="0.2">
      <c r="B12" s="113"/>
      <c r="C12" s="117"/>
      <c r="D12" s="121"/>
      <c r="E12" s="119"/>
      <c r="F12" s="22"/>
      <c r="G12" s="23"/>
      <c r="H12" s="22" t="s">
        <v>393</v>
      </c>
      <c r="I12" s="23" t="s">
        <v>387</v>
      </c>
      <c r="J12" s="22" t="s">
        <v>405</v>
      </c>
      <c r="K12" s="24" t="s">
        <v>404</v>
      </c>
      <c r="L12" s="23" t="s">
        <v>384</v>
      </c>
      <c r="M12" s="22" t="s">
        <v>384</v>
      </c>
      <c r="N12" s="24" t="s">
        <v>403</v>
      </c>
      <c r="O12" s="23" t="s">
        <v>403</v>
      </c>
      <c r="P12" s="22" t="s">
        <v>384</v>
      </c>
      <c r="Q12" s="25" t="s">
        <v>384</v>
      </c>
      <c r="R12" s="25" t="s">
        <v>404</v>
      </c>
      <c r="S12" s="25" t="s">
        <v>403</v>
      </c>
      <c r="T12" s="25" t="s">
        <v>403</v>
      </c>
      <c r="U12" s="25" t="s">
        <v>405</v>
      </c>
      <c r="V12" s="25"/>
      <c r="W12" s="25"/>
      <c r="X12" s="25"/>
      <c r="Y12" s="25"/>
      <c r="Z12" s="25"/>
      <c r="AA12" s="25"/>
      <c r="AB12" s="25"/>
      <c r="AC12" s="25"/>
      <c r="AD12" s="25"/>
      <c r="AE12" s="26"/>
    </row>
    <row r="13" spans="2:31" ht="12" thickBot="1" x14ac:dyDescent="0.25">
      <c r="B13" s="27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"/>
      <c r="Y13" s="3"/>
      <c r="Z13" s="3"/>
    </row>
    <row r="14" spans="2:31" ht="10.5" x14ac:dyDescent="0.15">
      <c r="B14" s="114">
        <v>3</v>
      </c>
      <c r="C14" s="116" t="s">
        <v>31</v>
      </c>
      <c r="D14" s="120">
        <v>800</v>
      </c>
      <c r="E14" s="118">
        <v>1991</v>
      </c>
      <c r="F14" s="18"/>
      <c r="G14" s="19"/>
      <c r="H14" s="18"/>
      <c r="I14" s="19" t="s">
        <v>32</v>
      </c>
      <c r="J14" s="18" t="s">
        <v>18</v>
      </c>
      <c r="K14" s="20" t="s">
        <v>33</v>
      </c>
      <c r="L14" s="19" t="s">
        <v>34</v>
      </c>
      <c r="M14" s="18" t="s">
        <v>35</v>
      </c>
      <c r="N14" s="20" t="s">
        <v>36</v>
      </c>
      <c r="O14" s="19" t="s">
        <v>37</v>
      </c>
      <c r="P14" s="18" t="s">
        <v>38</v>
      </c>
      <c r="Q14" s="20" t="s">
        <v>39</v>
      </c>
      <c r="R14" s="20" t="s">
        <v>40</v>
      </c>
      <c r="S14" s="20" t="s">
        <v>41</v>
      </c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1"/>
    </row>
    <row r="15" spans="2:31" ht="12" customHeight="1" thickBot="1" x14ac:dyDescent="0.2">
      <c r="B15" s="115"/>
      <c r="C15" s="117"/>
      <c r="D15" s="121"/>
      <c r="E15" s="119"/>
      <c r="F15" s="22"/>
      <c r="G15" s="23"/>
      <c r="H15" s="22"/>
      <c r="I15" s="23"/>
      <c r="J15" s="22"/>
      <c r="K15" s="24"/>
      <c r="L15" s="23" t="s">
        <v>383</v>
      </c>
      <c r="M15" s="22" t="s">
        <v>386</v>
      </c>
      <c r="N15" s="24" t="s">
        <v>384</v>
      </c>
      <c r="O15" s="23" t="s">
        <v>403</v>
      </c>
      <c r="P15" s="22" t="s">
        <v>403</v>
      </c>
      <c r="Q15" s="25" t="s">
        <v>405</v>
      </c>
      <c r="R15" s="25" t="s">
        <v>384</v>
      </c>
      <c r="S15" s="25" t="s">
        <v>403</v>
      </c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6"/>
    </row>
    <row r="16" spans="2:31" ht="12" thickBot="1" x14ac:dyDescent="0.2">
      <c r="B16" s="39"/>
      <c r="C16" s="28"/>
      <c r="D16" s="29"/>
      <c r="E16" s="30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2"/>
      <c r="R16" s="32"/>
      <c r="S16" s="32"/>
      <c r="T16" s="32"/>
      <c r="U16" s="32"/>
      <c r="V16" s="32"/>
      <c r="W16" s="32"/>
      <c r="X16" s="3"/>
      <c r="Y16" s="3"/>
      <c r="Z16" s="3"/>
    </row>
    <row r="17" spans="2:31" ht="10.5" x14ac:dyDescent="0.15">
      <c r="B17" s="112">
        <v>4</v>
      </c>
      <c r="C17" s="116" t="s">
        <v>42</v>
      </c>
      <c r="D17" s="120">
        <v>800</v>
      </c>
      <c r="E17" s="118">
        <v>1996</v>
      </c>
      <c r="F17" s="18"/>
      <c r="G17" s="19">
        <v>48.63</v>
      </c>
      <c r="H17" s="18" t="s">
        <v>43</v>
      </c>
      <c r="I17" s="19" t="s">
        <v>44</v>
      </c>
      <c r="J17" s="18" t="s">
        <v>45</v>
      </c>
      <c r="K17" s="20" t="s">
        <v>46</v>
      </c>
      <c r="L17" s="19" t="s">
        <v>47</v>
      </c>
      <c r="M17" s="18" t="s">
        <v>9</v>
      </c>
      <c r="N17" s="20" t="s">
        <v>48</v>
      </c>
      <c r="O17" s="19" t="s">
        <v>416</v>
      </c>
      <c r="P17" s="18" t="s">
        <v>417</v>
      </c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1"/>
    </row>
    <row r="18" spans="2:31" ht="12" customHeight="1" thickBot="1" x14ac:dyDescent="0.2">
      <c r="B18" s="113"/>
      <c r="C18" s="117"/>
      <c r="D18" s="121"/>
      <c r="E18" s="119"/>
      <c r="F18" s="22"/>
      <c r="G18" s="23"/>
      <c r="H18" s="22" t="s">
        <v>385</v>
      </c>
      <c r="I18" s="23" t="s">
        <v>405</v>
      </c>
      <c r="J18" s="22" t="s">
        <v>383</v>
      </c>
      <c r="K18" s="24" t="s">
        <v>405</v>
      </c>
      <c r="L18" s="23" t="s">
        <v>405</v>
      </c>
      <c r="M18" s="22" t="s">
        <v>404</v>
      </c>
      <c r="N18" s="24" t="s">
        <v>404</v>
      </c>
      <c r="O18" s="23" t="s">
        <v>388</v>
      </c>
      <c r="P18" s="22" t="s">
        <v>404</v>
      </c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6"/>
    </row>
    <row r="19" spans="2:31" ht="12" thickBot="1" x14ac:dyDescent="0.2">
      <c r="B19" s="33"/>
      <c r="C19" s="34"/>
      <c r="D19" s="16"/>
      <c r="E19" s="35"/>
      <c r="F19" s="31"/>
      <c r="G19" s="31"/>
      <c r="H19" s="31"/>
      <c r="I19" s="36"/>
      <c r="J19" s="36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7"/>
      <c r="Y19" s="38"/>
      <c r="Z19" s="38"/>
    </row>
    <row r="20" spans="2:31" ht="10.5" x14ac:dyDescent="0.15">
      <c r="B20" s="112">
        <v>5</v>
      </c>
      <c r="C20" s="116" t="s">
        <v>129</v>
      </c>
      <c r="D20" s="120">
        <v>800</v>
      </c>
      <c r="E20" s="118">
        <v>1998</v>
      </c>
      <c r="F20" s="42"/>
      <c r="G20" s="41" t="s">
        <v>130</v>
      </c>
      <c r="H20" s="42" t="s">
        <v>131</v>
      </c>
      <c r="I20" s="41" t="s">
        <v>132</v>
      </c>
      <c r="J20" s="42" t="s">
        <v>133</v>
      </c>
      <c r="K20" s="43" t="s">
        <v>9</v>
      </c>
      <c r="L20" s="41"/>
      <c r="M20" s="42" t="s">
        <v>422</v>
      </c>
      <c r="N20" s="43" t="s">
        <v>423</v>
      </c>
      <c r="O20" s="41"/>
      <c r="P20" s="42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4"/>
    </row>
    <row r="21" spans="2:31" ht="12" customHeight="1" thickBot="1" x14ac:dyDescent="0.2">
      <c r="B21" s="113"/>
      <c r="C21" s="117"/>
      <c r="D21" s="121"/>
      <c r="E21" s="119"/>
      <c r="F21" s="22"/>
      <c r="G21" s="23"/>
      <c r="H21" s="22" t="s">
        <v>393</v>
      </c>
      <c r="I21" s="23" t="s">
        <v>387</v>
      </c>
      <c r="J21" s="22" t="s">
        <v>387</v>
      </c>
      <c r="K21" s="24" t="s">
        <v>404</v>
      </c>
      <c r="L21" s="23"/>
      <c r="M21" s="22" t="s">
        <v>403</v>
      </c>
      <c r="N21" s="24" t="s">
        <v>405</v>
      </c>
      <c r="O21" s="23"/>
      <c r="P21" s="22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6"/>
    </row>
    <row r="22" spans="2:31" ht="12" thickBot="1" x14ac:dyDescent="0.25"/>
    <row r="23" spans="2:31" ht="10.5" x14ac:dyDescent="0.15">
      <c r="B23" s="112">
        <v>6</v>
      </c>
      <c r="C23" s="116" t="s">
        <v>49</v>
      </c>
      <c r="D23" s="120" t="s">
        <v>50</v>
      </c>
      <c r="E23" s="118">
        <v>1987</v>
      </c>
      <c r="F23" s="18"/>
      <c r="G23" s="19"/>
      <c r="H23" s="18" t="s">
        <v>51</v>
      </c>
      <c r="I23" s="19" t="s">
        <v>52</v>
      </c>
      <c r="J23" s="18" t="s">
        <v>53</v>
      </c>
      <c r="K23" s="20" t="s">
        <v>54</v>
      </c>
      <c r="L23" s="19" t="s">
        <v>55</v>
      </c>
      <c r="M23" s="18" t="s">
        <v>56</v>
      </c>
      <c r="N23" s="20" t="s">
        <v>57</v>
      </c>
      <c r="O23" s="19" t="s">
        <v>58</v>
      </c>
      <c r="P23" s="18" t="s">
        <v>59</v>
      </c>
      <c r="Q23" s="20" t="s">
        <v>60</v>
      </c>
      <c r="R23" s="20" t="s">
        <v>61</v>
      </c>
      <c r="S23" s="20" t="s">
        <v>62</v>
      </c>
      <c r="T23" s="20" t="s">
        <v>63</v>
      </c>
      <c r="U23" s="20" t="s">
        <v>64</v>
      </c>
      <c r="V23" s="20" t="s">
        <v>65</v>
      </c>
      <c r="W23" s="20" t="s">
        <v>66</v>
      </c>
      <c r="X23" s="20"/>
      <c r="Y23" s="20"/>
      <c r="Z23" s="20"/>
      <c r="AA23" s="20"/>
      <c r="AB23" s="20"/>
      <c r="AC23" s="20"/>
      <c r="AD23" s="20"/>
      <c r="AE23" s="21"/>
    </row>
    <row r="24" spans="2:31" ht="12" customHeight="1" thickBot="1" x14ac:dyDescent="0.2">
      <c r="B24" s="113"/>
      <c r="C24" s="117"/>
      <c r="D24" s="121"/>
      <c r="E24" s="119"/>
      <c r="F24" s="22"/>
      <c r="G24" s="23"/>
      <c r="H24" s="22" t="s">
        <v>393</v>
      </c>
      <c r="I24" s="23" t="s">
        <v>383</v>
      </c>
      <c r="J24" s="22" t="s">
        <v>405</v>
      </c>
      <c r="K24" s="24" t="s">
        <v>405</v>
      </c>
      <c r="L24" s="23" t="s">
        <v>384</v>
      </c>
      <c r="M24" s="22" t="s">
        <v>403</v>
      </c>
      <c r="N24" s="24" t="s">
        <v>403</v>
      </c>
      <c r="O24" s="23" t="s">
        <v>403</v>
      </c>
      <c r="P24" s="22" t="s">
        <v>384</v>
      </c>
      <c r="Q24" s="25" t="s">
        <v>403</v>
      </c>
      <c r="R24" s="25" t="s">
        <v>384</v>
      </c>
      <c r="S24" s="25" t="s">
        <v>384</v>
      </c>
      <c r="T24" s="25" t="s">
        <v>403</v>
      </c>
      <c r="U24" s="25" t="s">
        <v>403</v>
      </c>
      <c r="V24" s="25" t="s">
        <v>384</v>
      </c>
      <c r="W24" s="25" t="s">
        <v>404</v>
      </c>
      <c r="X24" s="25"/>
      <c r="Y24" s="25"/>
      <c r="Z24" s="25"/>
      <c r="AA24" s="25"/>
      <c r="AB24" s="25"/>
      <c r="AC24" s="25"/>
      <c r="AD24" s="25"/>
      <c r="AE24" s="26"/>
    </row>
    <row r="25" spans="2:31" ht="12" thickBot="1" x14ac:dyDescent="0.2">
      <c r="C25" s="34"/>
      <c r="D25" s="16"/>
      <c r="E25" s="35"/>
      <c r="F25" s="31"/>
      <c r="G25" s="31"/>
      <c r="H25" s="31"/>
      <c r="I25" s="36"/>
      <c r="J25" s="36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7"/>
      <c r="Y25" s="38"/>
      <c r="Z25" s="38"/>
    </row>
    <row r="26" spans="2:31" ht="10.5" x14ac:dyDescent="0.15">
      <c r="B26" s="112">
        <v>7</v>
      </c>
      <c r="C26" s="116" t="s">
        <v>67</v>
      </c>
      <c r="D26" s="120">
        <v>1500</v>
      </c>
      <c r="E26" s="118">
        <v>1997</v>
      </c>
      <c r="F26" s="18"/>
      <c r="G26" s="19" t="s">
        <v>68</v>
      </c>
      <c r="H26" s="18" t="s">
        <v>69</v>
      </c>
      <c r="I26" s="19" t="s">
        <v>70</v>
      </c>
      <c r="J26" s="18" t="s">
        <v>71</v>
      </c>
      <c r="K26" s="20" t="s">
        <v>72</v>
      </c>
      <c r="L26" s="19" t="s">
        <v>73</v>
      </c>
      <c r="M26" s="18" t="s">
        <v>74</v>
      </c>
      <c r="N26" s="20" t="s">
        <v>418</v>
      </c>
      <c r="O26" s="19" t="s">
        <v>419</v>
      </c>
      <c r="P26" s="18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1"/>
    </row>
    <row r="27" spans="2:31" ht="12" customHeight="1" thickBot="1" x14ac:dyDescent="0.2">
      <c r="B27" s="113"/>
      <c r="C27" s="117"/>
      <c r="D27" s="121"/>
      <c r="E27" s="119"/>
      <c r="F27" s="22"/>
      <c r="G27" s="23"/>
      <c r="H27" s="22" t="s">
        <v>393</v>
      </c>
      <c r="I27" s="23" t="s">
        <v>387</v>
      </c>
      <c r="J27" s="22" t="s">
        <v>405</v>
      </c>
      <c r="K27" s="24" t="s">
        <v>404</v>
      </c>
      <c r="L27" s="23" t="s">
        <v>403</v>
      </c>
      <c r="M27" s="22" t="s">
        <v>404</v>
      </c>
      <c r="N27" s="24" t="s">
        <v>384</v>
      </c>
      <c r="O27" s="23" t="s">
        <v>384</v>
      </c>
      <c r="P27" s="22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6"/>
    </row>
    <row r="28" spans="2:31" ht="12" thickBot="1" x14ac:dyDescent="0.25"/>
    <row r="29" spans="2:31" ht="10.5" x14ac:dyDescent="0.15">
      <c r="B29" s="112">
        <v>8</v>
      </c>
      <c r="C29" s="116" t="s">
        <v>75</v>
      </c>
      <c r="D29" s="120">
        <v>1500</v>
      </c>
      <c r="E29" s="118">
        <v>2000</v>
      </c>
      <c r="F29" s="18" t="s">
        <v>76</v>
      </c>
      <c r="G29" s="19" t="s">
        <v>77</v>
      </c>
      <c r="H29" s="18" t="s">
        <v>78</v>
      </c>
      <c r="I29" s="19" t="s">
        <v>79</v>
      </c>
      <c r="J29" s="18" t="s">
        <v>80</v>
      </c>
      <c r="K29" s="20" t="s">
        <v>420</v>
      </c>
      <c r="L29" s="19" t="s">
        <v>421</v>
      </c>
      <c r="M29" s="18"/>
      <c r="N29" s="20"/>
      <c r="O29" s="19"/>
      <c r="P29" s="18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1"/>
    </row>
    <row r="30" spans="2:31" ht="12" customHeight="1" thickBot="1" x14ac:dyDescent="0.2">
      <c r="B30" s="113"/>
      <c r="C30" s="117"/>
      <c r="D30" s="121"/>
      <c r="E30" s="119"/>
      <c r="F30" s="22"/>
      <c r="G30" s="23"/>
      <c r="H30" s="22" t="s">
        <v>384</v>
      </c>
      <c r="I30" s="23" t="s">
        <v>384</v>
      </c>
      <c r="J30" s="22" t="s">
        <v>384</v>
      </c>
      <c r="K30" s="24" t="s">
        <v>384</v>
      </c>
      <c r="L30" s="23" t="s">
        <v>384</v>
      </c>
      <c r="M30" s="22"/>
      <c r="N30" s="24"/>
      <c r="O30" s="23"/>
      <c r="P30" s="22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6"/>
    </row>
    <row r="31" spans="2:31" ht="12" thickBot="1" x14ac:dyDescent="0.25"/>
    <row r="32" spans="2:31" ht="10.5" x14ac:dyDescent="0.15">
      <c r="B32" s="112">
        <v>9</v>
      </c>
      <c r="C32" s="116" t="s">
        <v>81</v>
      </c>
      <c r="D32" s="120">
        <v>1500</v>
      </c>
      <c r="E32" s="118">
        <v>1988</v>
      </c>
      <c r="F32" s="18"/>
      <c r="G32" s="19"/>
      <c r="H32" s="18" t="s">
        <v>82</v>
      </c>
      <c r="I32" s="19" t="s">
        <v>83</v>
      </c>
      <c r="J32" s="18" t="s">
        <v>84</v>
      </c>
      <c r="K32" s="20" t="s">
        <v>85</v>
      </c>
      <c r="L32" s="19" t="s">
        <v>86</v>
      </c>
      <c r="M32" s="18" t="s">
        <v>87</v>
      </c>
      <c r="N32" s="20" t="s">
        <v>88</v>
      </c>
      <c r="O32" s="19" t="s">
        <v>89</v>
      </c>
      <c r="P32" s="18" t="s">
        <v>90</v>
      </c>
      <c r="Q32" s="20" t="s">
        <v>91</v>
      </c>
      <c r="R32" s="20" t="s">
        <v>92</v>
      </c>
      <c r="S32" s="20" t="s">
        <v>91</v>
      </c>
      <c r="T32" s="20" t="s">
        <v>93</v>
      </c>
      <c r="U32" s="20" t="s">
        <v>94</v>
      </c>
      <c r="V32" s="20"/>
      <c r="W32" s="20"/>
      <c r="X32" s="20"/>
      <c r="Y32" s="20"/>
      <c r="Z32" s="20"/>
      <c r="AA32" s="20"/>
      <c r="AB32" s="20"/>
      <c r="AC32" s="20"/>
      <c r="AD32" s="20"/>
      <c r="AE32" s="21"/>
    </row>
    <row r="33" spans="2:31" ht="12" customHeight="1" thickBot="1" x14ac:dyDescent="0.2">
      <c r="B33" s="113"/>
      <c r="C33" s="117"/>
      <c r="D33" s="121"/>
      <c r="E33" s="119"/>
      <c r="F33" s="22"/>
      <c r="G33" s="23"/>
      <c r="H33" s="22"/>
      <c r="I33" s="23"/>
      <c r="J33" s="22" t="s">
        <v>383</v>
      </c>
      <c r="K33" s="24" t="s">
        <v>383</v>
      </c>
      <c r="L33" s="23" t="s">
        <v>405</v>
      </c>
      <c r="M33" s="22" t="s">
        <v>386</v>
      </c>
      <c r="N33" s="24" t="s">
        <v>404</v>
      </c>
      <c r="O33" s="23" t="s">
        <v>388</v>
      </c>
      <c r="P33" s="22" t="s">
        <v>405</v>
      </c>
      <c r="Q33" s="25" t="s">
        <v>404</v>
      </c>
      <c r="R33" s="25" t="s">
        <v>403</v>
      </c>
      <c r="S33" s="25" t="s">
        <v>404</v>
      </c>
      <c r="T33" s="25" t="s">
        <v>403</v>
      </c>
      <c r="U33" s="25" t="s">
        <v>405</v>
      </c>
      <c r="V33" s="25"/>
      <c r="W33" s="25"/>
      <c r="X33" s="25"/>
      <c r="Y33" s="25"/>
      <c r="Z33" s="25"/>
      <c r="AA33" s="25"/>
      <c r="AB33" s="25"/>
      <c r="AC33" s="25"/>
      <c r="AD33" s="25"/>
      <c r="AE33" s="26"/>
    </row>
    <row r="34" spans="2:31" ht="12" thickBot="1" x14ac:dyDescent="0.2">
      <c r="B34" s="27"/>
      <c r="C34" s="28"/>
      <c r="D34" s="29"/>
      <c r="E34" s="30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2"/>
      <c r="R34" s="32"/>
      <c r="S34" s="32"/>
      <c r="T34" s="32"/>
      <c r="U34" s="32"/>
      <c r="V34" s="32"/>
      <c r="W34" s="32"/>
      <c r="X34" s="3"/>
      <c r="Y34" s="3"/>
      <c r="Z34" s="3"/>
    </row>
    <row r="35" spans="2:31" ht="10.5" x14ac:dyDescent="0.15">
      <c r="B35" s="112">
        <v>10</v>
      </c>
      <c r="C35" s="116" t="s">
        <v>95</v>
      </c>
      <c r="D35" s="120">
        <v>1500</v>
      </c>
      <c r="E35" s="118">
        <v>1990</v>
      </c>
      <c r="F35" s="18" t="s">
        <v>96</v>
      </c>
      <c r="G35" s="19" t="s">
        <v>97</v>
      </c>
      <c r="H35" s="18" t="s">
        <v>98</v>
      </c>
      <c r="I35" s="19" t="s">
        <v>99</v>
      </c>
      <c r="J35" s="18" t="s">
        <v>35</v>
      </c>
      <c r="K35" s="20" t="s">
        <v>100</v>
      </c>
      <c r="L35" s="19" t="s">
        <v>101</v>
      </c>
      <c r="M35" s="18" t="s">
        <v>102</v>
      </c>
      <c r="N35" s="20" t="s">
        <v>103</v>
      </c>
      <c r="O35" s="19" t="s">
        <v>104</v>
      </c>
      <c r="P35" s="18" t="s">
        <v>105</v>
      </c>
      <c r="Q35" s="20" t="s">
        <v>106</v>
      </c>
      <c r="R35" s="20" t="s">
        <v>107</v>
      </c>
      <c r="S35" s="20"/>
      <c r="T35" s="20" t="s">
        <v>108</v>
      </c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1"/>
    </row>
    <row r="36" spans="2:31" ht="12" customHeight="1" thickBot="1" x14ac:dyDescent="0.2">
      <c r="B36" s="113"/>
      <c r="C36" s="117"/>
      <c r="D36" s="121"/>
      <c r="E36" s="119"/>
      <c r="F36" s="22"/>
      <c r="G36" s="23"/>
      <c r="H36" s="22" t="s">
        <v>392</v>
      </c>
      <c r="I36" s="23" t="s">
        <v>385</v>
      </c>
      <c r="J36" s="22" t="s">
        <v>383</v>
      </c>
      <c r="K36" s="24" t="s">
        <v>387</v>
      </c>
      <c r="L36" s="23" t="s">
        <v>404</v>
      </c>
      <c r="M36" s="22" t="s">
        <v>405</v>
      </c>
      <c r="N36" s="24" t="s">
        <v>405</v>
      </c>
      <c r="O36" s="23" t="s">
        <v>405</v>
      </c>
      <c r="P36" s="22" t="s">
        <v>405</v>
      </c>
      <c r="Q36" s="25" t="s">
        <v>405</v>
      </c>
      <c r="R36" s="25"/>
      <c r="S36" s="25"/>
      <c r="T36" s="25" t="s">
        <v>388</v>
      </c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6"/>
    </row>
    <row r="37" spans="2:31" ht="12" thickBot="1" x14ac:dyDescent="0.2">
      <c r="B37" s="33"/>
      <c r="C37" s="34"/>
      <c r="D37" s="16"/>
      <c r="E37" s="35"/>
      <c r="F37" s="31"/>
      <c r="G37" s="31"/>
      <c r="H37" s="31"/>
      <c r="I37" s="36"/>
      <c r="J37" s="36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7"/>
      <c r="Y37" s="38"/>
      <c r="Z37" s="38"/>
    </row>
    <row r="38" spans="2:31" ht="10.5" x14ac:dyDescent="0.15">
      <c r="B38" s="112">
        <v>11</v>
      </c>
      <c r="C38" s="116" t="s">
        <v>109</v>
      </c>
      <c r="D38" s="120">
        <v>1500</v>
      </c>
      <c r="E38" s="118">
        <v>1993</v>
      </c>
      <c r="F38" s="18"/>
      <c r="G38" s="19"/>
      <c r="H38" s="18" t="s">
        <v>110</v>
      </c>
      <c r="I38" s="19" t="s">
        <v>83</v>
      </c>
      <c r="J38" s="18" t="s">
        <v>111</v>
      </c>
      <c r="K38" s="20" t="s">
        <v>112</v>
      </c>
      <c r="L38" s="19" t="s">
        <v>113</v>
      </c>
      <c r="M38" s="18" t="s">
        <v>114</v>
      </c>
      <c r="N38" s="20" t="s">
        <v>115</v>
      </c>
      <c r="O38" s="19" t="s">
        <v>116</v>
      </c>
      <c r="P38" s="18" t="s">
        <v>117</v>
      </c>
      <c r="Q38" s="20" t="s">
        <v>118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1"/>
    </row>
    <row r="39" spans="2:31" ht="12" customHeight="1" thickBot="1" x14ac:dyDescent="0.2">
      <c r="B39" s="113"/>
      <c r="C39" s="117"/>
      <c r="D39" s="121"/>
      <c r="E39" s="119"/>
      <c r="F39" s="22"/>
      <c r="G39" s="23"/>
      <c r="H39" s="22"/>
      <c r="I39" s="23"/>
      <c r="J39" s="22" t="s">
        <v>383</v>
      </c>
      <c r="K39" s="24" t="s">
        <v>395</v>
      </c>
      <c r="L39" s="23"/>
      <c r="M39" s="22" t="s">
        <v>403</v>
      </c>
      <c r="N39" s="24" t="s">
        <v>403</v>
      </c>
      <c r="O39" s="23" t="s">
        <v>384</v>
      </c>
      <c r="P39" s="22" t="s">
        <v>384</v>
      </c>
      <c r="Q39" s="25" t="s">
        <v>384</v>
      </c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6"/>
    </row>
    <row r="40" spans="2:31" ht="12" thickBot="1" x14ac:dyDescent="0.2">
      <c r="B40" s="39"/>
      <c r="C40" s="28"/>
      <c r="D40" s="29"/>
      <c r="E40" s="30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2"/>
      <c r="R40" s="32"/>
      <c r="S40" s="32"/>
      <c r="T40" s="32"/>
      <c r="U40" s="32"/>
      <c r="V40" s="32"/>
      <c r="W40" s="32"/>
      <c r="X40" s="3"/>
      <c r="Y40" s="3"/>
      <c r="Z40" s="3"/>
    </row>
    <row r="41" spans="2:31" ht="10.5" x14ac:dyDescent="0.15">
      <c r="B41" s="112">
        <v>12</v>
      </c>
      <c r="C41" s="116" t="s">
        <v>119</v>
      </c>
      <c r="D41" s="120">
        <v>1500</v>
      </c>
      <c r="E41" s="118">
        <v>1994</v>
      </c>
      <c r="F41" s="18"/>
      <c r="G41" s="19"/>
      <c r="H41" s="18" t="s">
        <v>120</v>
      </c>
      <c r="I41" s="19" t="s">
        <v>121</v>
      </c>
      <c r="J41" s="18" t="s">
        <v>122</v>
      </c>
      <c r="K41" s="20" t="s">
        <v>123</v>
      </c>
      <c r="L41" s="19" t="s">
        <v>124</v>
      </c>
      <c r="M41" s="18" t="s">
        <v>125</v>
      </c>
      <c r="N41" s="20" t="s">
        <v>126</v>
      </c>
      <c r="O41" s="19" t="s">
        <v>127</v>
      </c>
      <c r="P41" s="18" t="s">
        <v>128</v>
      </c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1"/>
    </row>
    <row r="42" spans="2:31" ht="12" customHeight="1" thickBot="1" x14ac:dyDescent="0.2">
      <c r="B42" s="113"/>
      <c r="C42" s="117"/>
      <c r="D42" s="121"/>
      <c r="E42" s="119"/>
      <c r="F42" s="22"/>
      <c r="G42" s="23"/>
      <c r="H42" s="22"/>
      <c r="I42" s="23" t="s">
        <v>391</v>
      </c>
      <c r="J42" s="22" t="s">
        <v>405</v>
      </c>
      <c r="K42" s="24" t="s">
        <v>387</v>
      </c>
      <c r="L42" s="23" t="s">
        <v>405</v>
      </c>
      <c r="M42" s="22" t="s">
        <v>404</v>
      </c>
      <c r="N42" s="24" t="s">
        <v>404</v>
      </c>
      <c r="O42" s="23" t="s">
        <v>384</v>
      </c>
      <c r="P42" s="22" t="s">
        <v>384</v>
      </c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6"/>
    </row>
    <row r="43" spans="2:31" ht="12" thickBot="1" x14ac:dyDescent="0.2">
      <c r="B43" s="33"/>
      <c r="C43" s="34"/>
      <c r="D43" s="16"/>
      <c r="E43" s="35"/>
      <c r="F43" s="31"/>
      <c r="G43" s="31"/>
      <c r="H43" s="31"/>
      <c r="I43" s="36"/>
      <c r="J43" s="36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7"/>
      <c r="Y43" s="38"/>
      <c r="Z43" s="38"/>
    </row>
    <row r="44" spans="2:31" ht="10.5" x14ac:dyDescent="0.15">
      <c r="B44" s="112">
        <v>13</v>
      </c>
      <c r="C44" s="116" t="s">
        <v>134</v>
      </c>
      <c r="D44" s="120">
        <v>1500</v>
      </c>
      <c r="E44" s="118">
        <v>1990</v>
      </c>
      <c r="F44" s="18"/>
      <c r="G44" s="19"/>
      <c r="H44" s="18"/>
      <c r="I44" s="19"/>
      <c r="J44" s="18" t="s">
        <v>135</v>
      </c>
      <c r="K44" s="20" t="s">
        <v>136</v>
      </c>
      <c r="L44" s="19"/>
      <c r="M44" s="18" t="s">
        <v>137</v>
      </c>
      <c r="N44" s="20" t="s">
        <v>138</v>
      </c>
      <c r="O44" s="19" t="s">
        <v>106</v>
      </c>
      <c r="P44" s="18" t="s">
        <v>139</v>
      </c>
      <c r="Q44" s="20" t="s">
        <v>140</v>
      </c>
      <c r="R44" s="20" t="s">
        <v>141</v>
      </c>
      <c r="S44" s="20" t="s">
        <v>142</v>
      </c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1"/>
    </row>
    <row r="45" spans="2:31" ht="12" customHeight="1" thickBot="1" x14ac:dyDescent="0.2">
      <c r="B45" s="113"/>
      <c r="C45" s="117"/>
      <c r="D45" s="121"/>
      <c r="E45" s="119"/>
      <c r="F45" s="22"/>
      <c r="G45" s="23"/>
      <c r="H45" s="22"/>
      <c r="I45" s="23"/>
      <c r="J45" s="22"/>
      <c r="K45" s="24"/>
      <c r="L45" s="23"/>
      <c r="M45" s="22" t="s">
        <v>405</v>
      </c>
      <c r="N45" s="24" t="s">
        <v>386</v>
      </c>
      <c r="O45" s="23" t="s">
        <v>405</v>
      </c>
      <c r="P45" s="22" t="s">
        <v>405</v>
      </c>
      <c r="Q45" s="25" t="s">
        <v>404</v>
      </c>
      <c r="R45" s="25" t="s">
        <v>388</v>
      </c>
      <c r="S45" s="25" t="s">
        <v>404</v>
      </c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6"/>
    </row>
    <row r="46" spans="2:31" ht="12" thickBot="1" x14ac:dyDescent="0.2">
      <c r="B46" s="27"/>
      <c r="C46" s="28"/>
      <c r="D46" s="29"/>
      <c r="E46" s="30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2"/>
      <c r="R46" s="32"/>
      <c r="S46" s="32"/>
      <c r="T46" s="32"/>
      <c r="U46" s="32"/>
      <c r="V46" s="32"/>
      <c r="W46" s="32"/>
      <c r="X46" s="3"/>
      <c r="Y46" s="3"/>
      <c r="Z46" s="3"/>
    </row>
    <row r="47" spans="2:31" ht="10.5" x14ac:dyDescent="0.15">
      <c r="B47" s="112">
        <v>14</v>
      </c>
      <c r="C47" s="116" t="s">
        <v>143</v>
      </c>
      <c r="D47" s="120">
        <v>5000</v>
      </c>
      <c r="E47" s="118">
        <v>1991</v>
      </c>
      <c r="F47" s="18"/>
      <c r="G47" s="19"/>
      <c r="H47" s="18"/>
      <c r="I47" s="19"/>
      <c r="J47" s="18"/>
      <c r="K47" s="20"/>
      <c r="L47" s="19" t="s">
        <v>144</v>
      </c>
      <c r="M47" s="18" t="s">
        <v>145</v>
      </c>
      <c r="N47" s="20" t="s">
        <v>146</v>
      </c>
      <c r="O47" s="19" t="s">
        <v>147</v>
      </c>
      <c r="P47" s="18" t="s">
        <v>148</v>
      </c>
      <c r="Q47" s="20"/>
      <c r="R47" s="20" t="s">
        <v>149</v>
      </c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1"/>
    </row>
    <row r="48" spans="2:31" ht="12" customHeight="1" thickBot="1" x14ac:dyDescent="0.2">
      <c r="B48" s="113"/>
      <c r="C48" s="117"/>
      <c r="D48" s="121"/>
      <c r="E48" s="119"/>
      <c r="F48" s="22"/>
      <c r="G48" s="23"/>
      <c r="H48" s="22"/>
      <c r="I48" s="23"/>
      <c r="J48" s="22"/>
      <c r="K48" s="24"/>
      <c r="L48" s="23"/>
      <c r="M48" s="22"/>
      <c r="N48" s="24" t="s">
        <v>386</v>
      </c>
      <c r="O48" s="23" t="s">
        <v>403</v>
      </c>
      <c r="P48" s="22" t="s">
        <v>404</v>
      </c>
      <c r="Q48" s="25"/>
      <c r="R48" s="25" t="s">
        <v>403</v>
      </c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6"/>
    </row>
    <row r="49" spans="2:31" ht="12" thickBot="1" x14ac:dyDescent="0.25"/>
    <row r="50" spans="2:31" ht="10.5" x14ac:dyDescent="0.15">
      <c r="B50" s="112">
        <v>15</v>
      </c>
      <c r="C50" s="116" t="s">
        <v>150</v>
      </c>
      <c r="D50" s="120">
        <v>5000</v>
      </c>
      <c r="E50" s="118">
        <v>1994</v>
      </c>
      <c r="F50" s="18"/>
      <c r="G50" s="19"/>
      <c r="H50" s="18"/>
      <c r="I50" s="19" t="s">
        <v>151</v>
      </c>
      <c r="J50" s="18" t="s">
        <v>152</v>
      </c>
      <c r="K50" s="20" t="s">
        <v>153</v>
      </c>
      <c r="L50" s="19" t="s">
        <v>154</v>
      </c>
      <c r="M50" s="18" t="s">
        <v>155</v>
      </c>
      <c r="N50" s="20"/>
      <c r="O50" s="19" t="s">
        <v>156</v>
      </c>
      <c r="P50" s="18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1"/>
    </row>
    <row r="51" spans="2:31" ht="12" customHeight="1" thickBot="1" x14ac:dyDescent="0.2">
      <c r="B51" s="113"/>
      <c r="C51" s="117"/>
      <c r="D51" s="121"/>
      <c r="E51" s="119"/>
      <c r="F51" s="22"/>
      <c r="G51" s="23"/>
      <c r="H51" s="22"/>
      <c r="I51" s="23" t="s">
        <v>383</v>
      </c>
      <c r="J51" s="22" t="s">
        <v>405</v>
      </c>
      <c r="K51" s="24" t="s">
        <v>384</v>
      </c>
      <c r="L51" s="23" t="s">
        <v>383</v>
      </c>
      <c r="M51" s="22" t="s">
        <v>405</v>
      </c>
      <c r="N51" s="24"/>
      <c r="O51" s="23" t="s">
        <v>405</v>
      </c>
      <c r="P51" s="22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6"/>
    </row>
    <row r="52" spans="2:31" ht="12" thickBot="1" x14ac:dyDescent="0.2">
      <c r="B52" s="33"/>
      <c r="C52" s="34"/>
      <c r="D52" s="16"/>
      <c r="E52" s="35"/>
      <c r="F52" s="31"/>
      <c r="G52" s="31"/>
      <c r="H52" s="31"/>
      <c r="I52" s="36"/>
      <c r="J52" s="36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7"/>
      <c r="Y52" s="38"/>
      <c r="Z52" s="38"/>
    </row>
    <row r="53" spans="2:31" ht="10.5" x14ac:dyDescent="0.15">
      <c r="B53" s="112">
        <v>16</v>
      </c>
      <c r="C53" s="116" t="s">
        <v>157</v>
      </c>
      <c r="D53" s="120">
        <v>5000</v>
      </c>
      <c r="E53" s="118">
        <v>1996</v>
      </c>
      <c r="F53" s="18"/>
      <c r="G53" s="19" t="s">
        <v>158</v>
      </c>
      <c r="H53" s="18" t="s">
        <v>159</v>
      </c>
      <c r="I53" s="19" t="s">
        <v>160</v>
      </c>
      <c r="J53" s="18" t="s">
        <v>161</v>
      </c>
      <c r="K53" s="20" t="s">
        <v>162</v>
      </c>
      <c r="L53" s="19" t="s">
        <v>163</v>
      </c>
      <c r="M53" s="18" t="s">
        <v>164</v>
      </c>
      <c r="N53" s="20" t="s">
        <v>165</v>
      </c>
      <c r="O53" s="19" t="s">
        <v>424</v>
      </c>
      <c r="P53" s="18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1"/>
    </row>
    <row r="54" spans="2:31" ht="12" customHeight="1" thickBot="1" x14ac:dyDescent="0.2">
      <c r="B54" s="113"/>
      <c r="C54" s="117"/>
      <c r="D54" s="121"/>
      <c r="E54" s="119"/>
      <c r="F54" s="22"/>
      <c r="G54" s="23"/>
      <c r="H54" s="22" t="s">
        <v>393</v>
      </c>
      <c r="I54" s="23" t="s">
        <v>391</v>
      </c>
      <c r="J54" s="22" t="s">
        <v>383</v>
      </c>
      <c r="K54" s="24" t="s">
        <v>383</v>
      </c>
      <c r="L54" s="23" t="s">
        <v>405</v>
      </c>
      <c r="M54" s="22" t="s">
        <v>403</v>
      </c>
      <c r="N54" s="24" t="s">
        <v>403</v>
      </c>
      <c r="O54" s="23" t="s">
        <v>405</v>
      </c>
      <c r="P54" s="22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6"/>
    </row>
    <row r="55" spans="2:31" ht="12" thickBot="1" x14ac:dyDescent="0.2">
      <c r="B55" s="33"/>
      <c r="C55" s="28"/>
      <c r="D55" s="29"/>
      <c r="E55" s="30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7"/>
      <c r="Y55" s="38"/>
      <c r="Z55" s="38"/>
    </row>
    <row r="56" spans="2:31" ht="10.5" x14ac:dyDescent="0.15">
      <c r="B56" s="112">
        <v>17</v>
      </c>
      <c r="C56" s="116" t="s">
        <v>166</v>
      </c>
      <c r="D56" s="120" t="s">
        <v>167</v>
      </c>
      <c r="E56" s="118">
        <v>1983</v>
      </c>
      <c r="F56" s="18"/>
      <c r="G56" s="19" t="s">
        <v>168</v>
      </c>
      <c r="H56" s="18" t="s">
        <v>169</v>
      </c>
      <c r="I56" s="19" t="s">
        <v>170</v>
      </c>
      <c r="J56" s="18" t="s">
        <v>171</v>
      </c>
      <c r="K56" s="20"/>
      <c r="L56" s="19" t="s">
        <v>172</v>
      </c>
      <c r="M56" s="18" t="s">
        <v>173</v>
      </c>
      <c r="N56" s="20" t="s">
        <v>174</v>
      </c>
      <c r="O56" s="19" t="s">
        <v>175</v>
      </c>
      <c r="P56" s="18" t="s">
        <v>176</v>
      </c>
      <c r="Q56" s="20" t="s">
        <v>177</v>
      </c>
      <c r="R56" s="20" t="s">
        <v>178</v>
      </c>
      <c r="S56" s="20" t="s">
        <v>179</v>
      </c>
      <c r="T56" s="20" t="s">
        <v>180</v>
      </c>
      <c r="U56" s="20" t="s">
        <v>181</v>
      </c>
      <c r="V56" s="20" t="s">
        <v>182</v>
      </c>
      <c r="W56" s="20" t="s">
        <v>183</v>
      </c>
      <c r="X56" s="20" t="s">
        <v>184</v>
      </c>
      <c r="Y56" s="20" t="s">
        <v>185</v>
      </c>
      <c r="Z56" s="20" t="s">
        <v>186</v>
      </c>
      <c r="AA56" s="20"/>
      <c r="AB56" s="20"/>
      <c r="AC56" s="20"/>
      <c r="AD56" s="20"/>
      <c r="AE56" s="21"/>
    </row>
    <row r="57" spans="2:31" ht="12" customHeight="1" thickBot="1" x14ac:dyDescent="0.2">
      <c r="B57" s="113"/>
      <c r="C57" s="117"/>
      <c r="D57" s="121"/>
      <c r="E57" s="119"/>
      <c r="F57" s="22"/>
      <c r="G57" s="23"/>
      <c r="H57" s="22" t="s">
        <v>387</v>
      </c>
      <c r="I57" s="23" t="s">
        <v>392</v>
      </c>
      <c r="J57" s="22" t="s">
        <v>387</v>
      </c>
      <c r="K57" s="24"/>
      <c r="L57" s="23" t="s">
        <v>383</v>
      </c>
      <c r="M57" s="22" t="s">
        <v>403</v>
      </c>
      <c r="N57" s="24" t="s">
        <v>403</v>
      </c>
      <c r="O57" s="23" t="s">
        <v>403</v>
      </c>
      <c r="P57" s="22" t="s">
        <v>403</v>
      </c>
      <c r="Q57" s="25" t="s">
        <v>384</v>
      </c>
      <c r="R57" s="25" t="s">
        <v>384</v>
      </c>
      <c r="S57" s="25" t="s">
        <v>384</v>
      </c>
      <c r="T57" s="25" t="s">
        <v>403</v>
      </c>
      <c r="U57" s="25" t="s">
        <v>405</v>
      </c>
      <c r="V57" s="25" t="s">
        <v>384</v>
      </c>
      <c r="W57" s="25" t="s">
        <v>384</v>
      </c>
      <c r="X57" s="25" t="s">
        <v>384</v>
      </c>
      <c r="Y57" s="25" t="s">
        <v>384</v>
      </c>
      <c r="Z57" s="25" t="s">
        <v>384</v>
      </c>
      <c r="AA57" s="25"/>
      <c r="AB57" s="25"/>
      <c r="AC57" s="25"/>
      <c r="AD57" s="25"/>
      <c r="AE57" s="26"/>
    </row>
    <row r="58" spans="2:31" ht="12" thickBot="1" x14ac:dyDescent="0.2">
      <c r="C58" s="34"/>
      <c r="D58" s="16"/>
      <c r="E58" s="35"/>
      <c r="F58" s="31"/>
      <c r="G58" s="31"/>
      <c r="H58" s="31"/>
      <c r="I58" s="36"/>
      <c r="J58" s="36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7"/>
      <c r="Y58" s="38"/>
      <c r="Z58" s="38"/>
    </row>
    <row r="59" spans="2:31" ht="10.5" x14ac:dyDescent="0.15">
      <c r="B59" s="112">
        <v>18</v>
      </c>
      <c r="C59" s="116" t="s">
        <v>187</v>
      </c>
      <c r="D59" s="120" t="s">
        <v>188</v>
      </c>
      <c r="E59" s="118">
        <v>1985</v>
      </c>
      <c r="F59" s="18"/>
      <c r="G59" s="19"/>
      <c r="H59" s="18"/>
      <c r="I59" s="19"/>
      <c r="J59" s="18" t="s">
        <v>189</v>
      </c>
      <c r="K59" s="20" t="s">
        <v>190</v>
      </c>
      <c r="L59" s="19" t="s">
        <v>191</v>
      </c>
      <c r="M59" s="18" t="s">
        <v>192</v>
      </c>
      <c r="N59" s="20" t="s">
        <v>193</v>
      </c>
      <c r="O59" s="19" t="s">
        <v>194</v>
      </c>
      <c r="P59" s="18" t="s">
        <v>195</v>
      </c>
      <c r="Q59" s="20" t="s">
        <v>196</v>
      </c>
      <c r="R59" s="20" t="s">
        <v>197</v>
      </c>
      <c r="S59" s="20" t="s">
        <v>198</v>
      </c>
      <c r="T59" s="20" t="s">
        <v>199</v>
      </c>
      <c r="U59" s="20" t="s">
        <v>200</v>
      </c>
      <c r="V59" s="20" t="s">
        <v>201</v>
      </c>
      <c r="W59" s="20" t="s">
        <v>202</v>
      </c>
      <c r="X59" s="20" t="s">
        <v>203</v>
      </c>
      <c r="Y59" s="20"/>
      <c r="Z59" s="20"/>
      <c r="AA59" s="20"/>
      <c r="AB59" s="20"/>
      <c r="AC59" s="20"/>
      <c r="AD59" s="20"/>
      <c r="AE59" s="21"/>
    </row>
    <row r="60" spans="2:31" ht="12" customHeight="1" thickBot="1" x14ac:dyDescent="0.2">
      <c r="B60" s="113"/>
      <c r="C60" s="117"/>
      <c r="D60" s="121"/>
      <c r="E60" s="119"/>
      <c r="F60" s="22"/>
      <c r="G60" s="23"/>
      <c r="H60" s="22"/>
      <c r="I60" s="23"/>
      <c r="J60" s="22"/>
      <c r="K60" s="24" t="s">
        <v>387</v>
      </c>
      <c r="L60" s="23" t="s">
        <v>394</v>
      </c>
      <c r="M60" s="22" t="s">
        <v>405</v>
      </c>
      <c r="N60" s="24" t="s">
        <v>386</v>
      </c>
      <c r="O60" s="23" t="s">
        <v>388</v>
      </c>
      <c r="P60" s="22" t="s">
        <v>404</v>
      </c>
      <c r="Q60" s="25" t="s">
        <v>403</v>
      </c>
      <c r="R60" s="25" t="s">
        <v>405</v>
      </c>
      <c r="S60" s="25" t="s">
        <v>404</v>
      </c>
      <c r="T60" s="25" t="s">
        <v>388</v>
      </c>
      <c r="U60" s="25" t="s">
        <v>388</v>
      </c>
      <c r="V60" s="25" t="s">
        <v>405</v>
      </c>
      <c r="W60" s="25" t="s">
        <v>405</v>
      </c>
      <c r="X60" s="25" t="s">
        <v>405</v>
      </c>
      <c r="Y60" s="25"/>
      <c r="Z60" s="25"/>
      <c r="AA60" s="25"/>
      <c r="AB60" s="25"/>
      <c r="AC60" s="25"/>
      <c r="AD60" s="25"/>
      <c r="AE60" s="26"/>
    </row>
    <row r="61" spans="2:31" ht="12" thickBot="1" x14ac:dyDescent="0.2">
      <c r="B61" s="39"/>
      <c r="C61" s="34"/>
      <c r="D61" s="16"/>
      <c r="E61" s="35"/>
      <c r="F61" s="31"/>
      <c r="G61" s="31"/>
      <c r="H61" s="31"/>
      <c r="I61" s="36"/>
      <c r="J61" s="36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7"/>
      <c r="Y61" s="38"/>
      <c r="Z61" s="38"/>
    </row>
    <row r="62" spans="2:31" ht="10.5" x14ac:dyDescent="0.15">
      <c r="B62" s="112">
        <v>19</v>
      </c>
      <c r="C62" s="116" t="s">
        <v>428</v>
      </c>
      <c r="D62" s="120" t="s">
        <v>429</v>
      </c>
      <c r="E62" s="118">
        <v>1985</v>
      </c>
      <c r="F62" s="18"/>
      <c r="G62" s="19"/>
      <c r="H62" s="18"/>
      <c r="I62" s="19" t="s">
        <v>430</v>
      </c>
      <c r="J62" s="18" t="s">
        <v>431</v>
      </c>
      <c r="K62" s="20" t="s">
        <v>432</v>
      </c>
      <c r="L62" s="19" t="s">
        <v>433</v>
      </c>
      <c r="M62" s="18" t="s">
        <v>434</v>
      </c>
      <c r="N62" s="20" t="s">
        <v>435</v>
      </c>
      <c r="O62" s="19" t="s">
        <v>436</v>
      </c>
      <c r="P62" s="18" t="s">
        <v>437</v>
      </c>
      <c r="Q62" s="20" t="s">
        <v>438</v>
      </c>
      <c r="R62" s="20" t="s">
        <v>439</v>
      </c>
      <c r="S62" s="20" t="s">
        <v>440</v>
      </c>
      <c r="T62" s="20" t="s">
        <v>441</v>
      </c>
      <c r="U62" s="20" t="s">
        <v>442</v>
      </c>
      <c r="V62" s="20" t="s">
        <v>443</v>
      </c>
      <c r="W62" s="20"/>
      <c r="X62" s="20"/>
      <c r="Y62" s="20"/>
      <c r="Z62" s="20"/>
      <c r="AA62" s="20"/>
      <c r="AB62" s="20"/>
      <c r="AC62" s="20"/>
      <c r="AD62" s="20"/>
      <c r="AE62" s="21"/>
    </row>
    <row r="63" spans="2:31" ht="12" customHeight="1" thickBot="1" x14ac:dyDescent="0.2">
      <c r="B63" s="113"/>
      <c r="C63" s="117"/>
      <c r="D63" s="121"/>
      <c r="E63" s="119"/>
      <c r="F63" s="22"/>
      <c r="G63" s="23"/>
      <c r="H63" s="22"/>
      <c r="I63" s="23" t="s">
        <v>391</v>
      </c>
      <c r="J63" s="22" t="s">
        <v>383</v>
      </c>
      <c r="K63" s="24" t="s">
        <v>405</v>
      </c>
      <c r="L63" s="23" t="s">
        <v>403</v>
      </c>
      <c r="M63" s="22" t="s">
        <v>384</v>
      </c>
      <c r="N63" s="24" t="s">
        <v>384</v>
      </c>
      <c r="O63" s="23" t="s">
        <v>384</v>
      </c>
      <c r="P63" s="22" t="s">
        <v>384</v>
      </c>
      <c r="Q63" s="25" t="s">
        <v>384</v>
      </c>
      <c r="R63" s="25" t="s">
        <v>384</v>
      </c>
      <c r="S63" s="25" t="s">
        <v>384</v>
      </c>
      <c r="T63" s="25" t="s">
        <v>384</v>
      </c>
      <c r="U63" s="25" t="s">
        <v>403</v>
      </c>
      <c r="V63" s="25" t="s">
        <v>403</v>
      </c>
      <c r="W63" s="25"/>
      <c r="X63" s="25"/>
      <c r="Y63" s="25"/>
      <c r="Z63" s="25"/>
      <c r="AA63" s="25"/>
      <c r="AB63" s="25"/>
      <c r="AC63" s="25"/>
      <c r="AD63" s="25"/>
      <c r="AE63" s="26"/>
    </row>
    <row r="64" spans="2:31" ht="12" thickBot="1" x14ac:dyDescent="0.25">
      <c r="B64" s="27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"/>
      <c r="Y64" s="3"/>
      <c r="Z64" s="3"/>
    </row>
    <row r="65" spans="2:31" ht="10.5" x14ac:dyDescent="0.15">
      <c r="B65" s="112">
        <v>20</v>
      </c>
      <c r="C65" s="116" t="s">
        <v>444</v>
      </c>
      <c r="D65" s="120" t="s">
        <v>429</v>
      </c>
      <c r="E65" s="118">
        <v>1993</v>
      </c>
      <c r="F65" s="18"/>
      <c r="G65" s="19"/>
      <c r="H65" s="18" t="s">
        <v>445</v>
      </c>
      <c r="I65" s="19" t="s">
        <v>446</v>
      </c>
      <c r="J65" s="18" t="s">
        <v>447</v>
      </c>
      <c r="K65" s="20" t="s">
        <v>448</v>
      </c>
      <c r="L65" s="19" t="s">
        <v>449</v>
      </c>
      <c r="M65" s="18" t="s">
        <v>450</v>
      </c>
      <c r="N65" s="20" t="s">
        <v>451</v>
      </c>
      <c r="O65" s="19" t="s">
        <v>452</v>
      </c>
      <c r="P65" s="18" t="s">
        <v>453</v>
      </c>
      <c r="Q65" s="20" t="s">
        <v>454</v>
      </c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1"/>
    </row>
    <row r="66" spans="2:31" ht="12" customHeight="1" thickBot="1" x14ac:dyDescent="0.2">
      <c r="B66" s="113"/>
      <c r="C66" s="117"/>
      <c r="D66" s="121"/>
      <c r="E66" s="119"/>
      <c r="F66" s="22"/>
      <c r="G66" s="23"/>
      <c r="H66" s="22"/>
      <c r="I66" s="23" t="s">
        <v>383</v>
      </c>
      <c r="J66" s="22" t="s">
        <v>387</v>
      </c>
      <c r="K66" s="24" t="s">
        <v>395</v>
      </c>
      <c r="L66" s="23" t="s">
        <v>394</v>
      </c>
      <c r="M66" s="22" t="s">
        <v>405</v>
      </c>
      <c r="N66" s="24" t="s">
        <v>386</v>
      </c>
      <c r="O66" s="23" t="s">
        <v>404</v>
      </c>
      <c r="P66" s="22" t="s">
        <v>384</v>
      </c>
      <c r="Q66" s="25" t="s">
        <v>403</v>
      </c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6"/>
    </row>
    <row r="67" spans="2:31" ht="12" thickBot="1" x14ac:dyDescent="0.2">
      <c r="B67" s="27"/>
      <c r="C67" s="28"/>
      <c r="D67" s="29"/>
      <c r="E67" s="30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2"/>
      <c r="R67" s="32"/>
      <c r="S67" s="32"/>
      <c r="T67" s="32"/>
      <c r="U67" s="32"/>
      <c r="V67" s="32"/>
      <c r="W67" s="32"/>
      <c r="X67" s="3"/>
      <c r="Y67" s="3"/>
      <c r="Z67" s="3"/>
    </row>
    <row r="68" spans="2:31" ht="10.5" x14ac:dyDescent="0.15">
      <c r="B68" s="112">
        <v>21</v>
      </c>
      <c r="C68" s="116" t="s">
        <v>455</v>
      </c>
      <c r="D68" s="120" t="s">
        <v>429</v>
      </c>
      <c r="E68" s="118">
        <v>1987</v>
      </c>
      <c r="F68" s="18"/>
      <c r="G68" s="19"/>
      <c r="H68" s="18"/>
      <c r="I68" s="19" t="s">
        <v>456</v>
      </c>
      <c r="J68" s="18" t="s">
        <v>457</v>
      </c>
      <c r="K68" s="20" t="s">
        <v>458</v>
      </c>
      <c r="L68" s="19" t="s">
        <v>459</v>
      </c>
      <c r="M68" s="18"/>
      <c r="N68" s="20" t="s">
        <v>460</v>
      </c>
      <c r="O68" s="19" t="s">
        <v>461</v>
      </c>
      <c r="P68" s="18" t="s">
        <v>462</v>
      </c>
      <c r="Q68" s="20" t="s">
        <v>463</v>
      </c>
      <c r="R68" s="20" t="s">
        <v>464</v>
      </c>
      <c r="S68" s="20" t="s">
        <v>465</v>
      </c>
      <c r="T68" s="20" t="s">
        <v>466</v>
      </c>
      <c r="U68" s="20" t="s">
        <v>467</v>
      </c>
      <c r="V68" s="20" t="s">
        <v>468</v>
      </c>
      <c r="W68" s="20"/>
      <c r="X68" s="20"/>
      <c r="Y68" s="20"/>
      <c r="Z68" s="20"/>
      <c r="AA68" s="20"/>
      <c r="AB68" s="20"/>
      <c r="AC68" s="20"/>
      <c r="AD68" s="20"/>
      <c r="AE68" s="21"/>
    </row>
    <row r="69" spans="2:31" ht="12" customHeight="1" thickBot="1" x14ac:dyDescent="0.2">
      <c r="B69" s="113"/>
      <c r="C69" s="117"/>
      <c r="D69" s="121"/>
      <c r="E69" s="119"/>
      <c r="F69" s="22"/>
      <c r="G69" s="23"/>
      <c r="H69" s="22"/>
      <c r="I69" s="23" t="s">
        <v>391</v>
      </c>
      <c r="J69" s="22" t="s">
        <v>387</v>
      </c>
      <c r="K69" s="24" t="s">
        <v>383</v>
      </c>
      <c r="L69" s="23"/>
      <c r="M69" s="22"/>
      <c r="N69" s="24"/>
      <c r="O69" s="23" t="s">
        <v>404</v>
      </c>
      <c r="P69" s="22" t="s">
        <v>403</v>
      </c>
      <c r="Q69" s="25" t="s">
        <v>405</v>
      </c>
      <c r="R69" s="25" t="s">
        <v>403</v>
      </c>
      <c r="S69" s="25" t="s">
        <v>403</v>
      </c>
      <c r="T69" s="25" t="s">
        <v>403</v>
      </c>
      <c r="U69" s="25" t="s">
        <v>405</v>
      </c>
      <c r="V69" s="25" t="s">
        <v>405</v>
      </c>
      <c r="W69" s="25"/>
      <c r="X69" s="25"/>
      <c r="Y69" s="25"/>
      <c r="Z69" s="25"/>
      <c r="AA69" s="25"/>
      <c r="AB69" s="25"/>
      <c r="AC69" s="25"/>
      <c r="AD69" s="25"/>
      <c r="AE69" s="26"/>
    </row>
  </sheetData>
  <mergeCells count="92">
    <mergeCell ref="B65:B66"/>
    <mergeCell ref="C65:C66"/>
    <mergeCell ref="D65:D66"/>
    <mergeCell ref="E65:E66"/>
    <mergeCell ref="B68:B69"/>
    <mergeCell ref="C68:C69"/>
    <mergeCell ref="D68:D69"/>
    <mergeCell ref="E68:E69"/>
    <mergeCell ref="D59:D60"/>
    <mergeCell ref="E59:E60"/>
    <mergeCell ref="B62:B63"/>
    <mergeCell ref="C62:C63"/>
    <mergeCell ref="D62:D63"/>
    <mergeCell ref="E62:E63"/>
    <mergeCell ref="D56:D57"/>
    <mergeCell ref="E56:E57"/>
    <mergeCell ref="C50:C51"/>
    <mergeCell ref="D50:D51"/>
    <mergeCell ref="E50:E51"/>
    <mergeCell ref="C53:C54"/>
    <mergeCell ref="D53:D54"/>
    <mergeCell ref="E53:E54"/>
    <mergeCell ref="D41:D42"/>
    <mergeCell ref="E41:E42"/>
    <mergeCell ref="C20:C21"/>
    <mergeCell ref="D20:D21"/>
    <mergeCell ref="E20:E21"/>
    <mergeCell ref="D29:D30"/>
    <mergeCell ref="E29:E30"/>
    <mergeCell ref="C32:C33"/>
    <mergeCell ref="D32:D33"/>
    <mergeCell ref="E32:E33"/>
    <mergeCell ref="D35:D36"/>
    <mergeCell ref="E35:E36"/>
    <mergeCell ref="C38:C39"/>
    <mergeCell ref="D38:D39"/>
    <mergeCell ref="E38:E39"/>
    <mergeCell ref="D23:D24"/>
    <mergeCell ref="D44:D45"/>
    <mergeCell ref="E44:E45"/>
    <mergeCell ref="C47:C48"/>
    <mergeCell ref="D47:D48"/>
    <mergeCell ref="E47:E48"/>
    <mergeCell ref="E23:E24"/>
    <mergeCell ref="C26:C27"/>
    <mergeCell ref="D26:D27"/>
    <mergeCell ref="E26:E27"/>
    <mergeCell ref="D8:D9"/>
    <mergeCell ref="E8:E9"/>
    <mergeCell ref="C11:C12"/>
    <mergeCell ref="D11:D12"/>
    <mergeCell ref="E11:E12"/>
    <mergeCell ref="C14:C15"/>
    <mergeCell ref="D14:D15"/>
    <mergeCell ref="E14:E15"/>
    <mergeCell ref="D17:D18"/>
    <mergeCell ref="E17:E18"/>
    <mergeCell ref="B56:B57"/>
    <mergeCell ref="B59:B60"/>
    <mergeCell ref="B50:B51"/>
    <mergeCell ref="B53:B54"/>
    <mergeCell ref="C8:C9"/>
    <mergeCell ref="C23:C24"/>
    <mergeCell ref="C17:C18"/>
    <mergeCell ref="C35:C36"/>
    <mergeCell ref="C29:C30"/>
    <mergeCell ref="C44:C45"/>
    <mergeCell ref="C41:C42"/>
    <mergeCell ref="C56:C57"/>
    <mergeCell ref="C59:C60"/>
    <mergeCell ref="B35:B36"/>
    <mergeCell ref="B38:B39"/>
    <mergeCell ref="B32:B33"/>
    <mergeCell ref="B44:B45"/>
    <mergeCell ref="B47:B48"/>
    <mergeCell ref="B41:B42"/>
    <mergeCell ref="B20:B21"/>
    <mergeCell ref="B8:B9"/>
    <mergeCell ref="B11:B12"/>
    <mergeCell ref="B29:B30"/>
    <mergeCell ref="B23:B24"/>
    <mergeCell ref="B26:B27"/>
    <mergeCell ref="B14:B15"/>
    <mergeCell ref="B17:B18"/>
    <mergeCell ref="C2:AE2"/>
    <mergeCell ref="C5:C6"/>
    <mergeCell ref="D5:D6"/>
    <mergeCell ref="E5:E6"/>
    <mergeCell ref="F5:G5"/>
    <mergeCell ref="H5:I5"/>
    <mergeCell ref="J5:L5"/>
    <mergeCell ref="M5:O5"/>
  </mergeCells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B46E6-21F0-4C4A-9549-AEBDC27136EB}">
  <dimension ref="B1:AE61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40" sqref="F40"/>
    </sheetView>
  </sheetViews>
  <sheetFormatPr defaultRowHeight="10.5" x14ac:dyDescent="0.2"/>
  <cols>
    <col min="1" max="1" width="4.7109375" style="71" customWidth="1"/>
    <col min="2" max="2" width="5.140625" style="71" customWidth="1"/>
    <col min="3" max="3" width="29.28515625" style="71" customWidth="1"/>
    <col min="4" max="4" width="8.42578125" style="71" customWidth="1"/>
    <col min="5" max="5" width="9.140625" style="35"/>
    <col min="6" max="12" width="9.140625" style="71"/>
    <col min="13" max="13" width="9.42578125" style="71" customWidth="1"/>
    <col min="14" max="26" width="9.140625" style="71"/>
    <col min="27" max="27" width="9.140625" style="71" customWidth="1"/>
    <col min="28" max="16384" width="9.140625" style="71"/>
  </cols>
  <sheetData>
    <row r="1" spans="2:31" ht="11.25" thickBot="1" x14ac:dyDescent="0.25"/>
    <row r="2" spans="2:31" ht="19.5" thickBot="1" x14ac:dyDescent="0.25">
      <c r="C2" s="123" t="s">
        <v>506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5"/>
    </row>
    <row r="4" spans="2:31" ht="11.25" thickBot="1" x14ac:dyDescent="0.25"/>
    <row r="5" spans="2:31" ht="11.25" customHeight="1" thickBot="1" x14ac:dyDescent="0.25">
      <c r="C5" s="105" t="s">
        <v>402</v>
      </c>
      <c r="D5" s="107" t="s">
        <v>0</v>
      </c>
      <c r="E5" s="109" t="s">
        <v>1</v>
      </c>
      <c r="F5" s="122" t="s">
        <v>2</v>
      </c>
      <c r="G5" s="122"/>
      <c r="H5" s="122" t="s">
        <v>3</v>
      </c>
      <c r="I5" s="122"/>
      <c r="J5" s="122" t="s">
        <v>4</v>
      </c>
      <c r="K5" s="122"/>
      <c r="L5" s="122"/>
      <c r="M5" s="122" t="s">
        <v>5</v>
      </c>
      <c r="N5" s="122"/>
      <c r="O5" s="122"/>
      <c r="P5" s="72"/>
      <c r="Q5" s="73"/>
      <c r="R5" s="73"/>
      <c r="S5" s="73"/>
      <c r="T5" s="73"/>
      <c r="U5" s="73"/>
      <c r="V5" s="73"/>
      <c r="W5" s="73"/>
      <c r="X5" s="6"/>
      <c r="Y5" s="74"/>
      <c r="Z5" s="74"/>
      <c r="AA5" s="74"/>
      <c r="AB5" s="74"/>
      <c r="AC5" s="74"/>
      <c r="AD5" s="74"/>
      <c r="AE5" s="75"/>
    </row>
    <row r="6" spans="2:31" s="35" customFormat="1" ht="13.5" customHeight="1" thickBot="1" x14ac:dyDescent="0.25">
      <c r="C6" s="106"/>
      <c r="D6" s="108"/>
      <c r="E6" s="110"/>
      <c r="F6" s="76">
        <v>16</v>
      </c>
      <c r="G6" s="77">
        <v>17</v>
      </c>
      <c r="H6" s="78">
        <v>18</v>
      </c>
      <c r="I6" s="77">
        <v>19</v>
      </c>
      <c r="J6" s="78">
        <v>20</v>
      </c>
      <c r="K6" s="79">
        <v>21</v>
      </c>
      <c r="L6" s="77">
        <v>22</v>
      </c>
      <c r="M6" s="78">
        <v>23</v>
      </c>
      <c r="N6" s="79">
        <v>24</v>
      </c>
      <c r="O6" s="77">
        <v>25</v>
      </c>
      <c r="P6" s="80">
        <v>26</v>
      </c>
      <c r="Q6" s="80">
        <v>27</v>
      </c>
      <c r="R6" s="80">
        <v>28</v>
      </c>
      <c r="S6" s="80">
        <v>29</v>
      </c>
      <c r="T6" s="80">
        <v>30</v>
      </c>
      <c r="U6" s="80">
        <v>31</v>
      </c>
      <c r="V6" s="80">
        <v>32</v>
      </c>
      <c r="W6" s="80">
        <v>33</v>
      </c>
      <c r="X6" s="14">
        <v>34</v>
      </c>
      <c r="Y6" s="80">
        <v>35</v>
      </c>
      <c r="Z6" s="80">
        <v>36</v>
      </c>
      <c r="AA6" s="80">
        <v>37</v>
      </c>
      <c r="AB6" s="80">
        <v>38</v>
      </c>
      <c r="AC6" s="80">
        <v>39</v>
      </c>
      <c r="AD6" s="80">
        <v>40</v>
      </c>
      <c r="AE6" s="80">
        <v>41</v>
      </c>
    </row>
    <row r="7" spans="2:31" s="35" customFormat="1" ht="12" thickBot="1" x14ac:dyDescent="0.25">
      <c r="C7" s="15"/>
      <c r="D7" s="16"/>
      <c r="E7" s="17"/>
      <c r="X7" s="17"/>
      <c r="Y7" s="17"/>
      <c r="Z7" s="17"/>
    </row>
    <row r="8" spans="2:31" x14ac:dyDescent="0.2">
      <c r="B8" s="112">
        <v>1</v>
      </c>
      <c r="C8" s="116" t="s">
        <v>205</v>
      </c>
      <c r="D8" s="120">
        <v>800</v>
      </c>
      <c r="E8" s="118">
        <v>1990</v>
      </c>
      <c r="F8" s="81"/>
      <c r="G8" s="45" t="s">
        <v>206</v>
      </c>
      <c r="H8" s="81" t="s">
        <v>207</v>
      </c>
      <c r="I8" s="45"/>
      <c r="J8" s="81"/>
      <c r="K8" s="82" t="s">
        <v>208</v>
      </c>
      <c r="L8" s="45" t="s">
        <v>209</v>
      </c>
      <c r="M8" s="81" t="s">
        <v>210</v>
      </c>
      <c r="N8" s="82" t="s">
        <v>211</v>
      </c>
      <c r="O8" s="45" t="s">
        <v>212</v>
      </c>
      <c r="P8" s="81" t="s">
        <v>213</v>
      </c>
      <c r="Q8" s="82" t="s">
        <v>214</v>
      </c>
      <c r="R8" s="82" t="s">
        <v>215</v>
      </c>
      <c r="S8" s="82" t="s">
        <v>216</v>
      </c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21"/>
    </row>
    <row r="9" spans="2:31" ht="12" customHeight="1" thickBot="1" x14ac:dyDescent="0.25">
      <c r="B9" s="113"/>
      <c r="C9" s="117"/>
      <c r="D9" s="121"/>
      <c r="E9" s="119"/>
      <c r="F9" s="83"/>
      <c r="G9" s="84"/>
      <c r="H9" s="83" t="s">
        <v>392</v>
      </c>
      <c r="I9" s="84"/>
      <c r="J9" s="83"/>
      <c r="K9" s="101" t="s">
        <v>405</v>
      </c>
      <c r="L9" s="84" t="s">
        <v>405</v>
      </c>
      <c r="M9" s="83"/>
      <c r="N9" s="101" t="s">
        <v>403</v>
      </c>
      <c r="O9" s="84" t="s">
        <v>384</v>
      </c>
      <c r="P9" s="83" t="s">
        <v>384</v>
      </c>
      <c r="Q9" s="85" t="s">
        <v>403</v>
      </c>
      <c r="R9" s="85" t="s">
        <v>404</v>
      </c>
      <c r="S9" s="85" t="s">
        <v>403</v>
      </c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26"/>
    </row>
    <row r="10" spans="2:31" ht="12" thickBot="1" x14ac:dyDescent="0.25">
      <c r="C10" s="34"/>
      <c r="D10" s="16"/>
      <c r="F10" s="86"/>
      <c r="G10" s="86"/>
      <c r="H10" s="86"/>
      <c r="I10" s="88"/>
      <c r="J10" s="88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40"/>
      <c r="Y10" s="89"/>
      <c r="Z10" s="89"/>
      <c r="AB10" s="35"/>
    </row>
    <row r="11" spans="2:31" x14ac:dyDescent="0.2">
      <c r="B11" s="112">
        <v>2</v>
      </c>
      <c r="C11" s="116" t="s">
        <v>217</v>
      </c>
      <c r="D11" s="120">
        <v>800</v>
      </c>
      <c r="E11" s="118">
        <v>1991</v>
      </c>
      <c r="F11" s="81"/>
      <c r="G11" s="45"/>
      <c r="H11" s="81" t="s">
        <v>218</v>
      </c>
      <c r="I11" s="45" t="s">
        <v>219</v>
      </c>
      <c r="J11" s="81" t="s">
        <v>220</v>
      </c>
      <c r="K11" s="82" t="s">
        <v>221</v>
      </c>
      <c r="L11" s="45" t="s">
        <v>222</v>
      </c>
      <c r="M11" s="81" t="s">
        <v>223</v>
      </c>
      <c r="N11" s="82" t="s">
        <v>224</v>
      </c>
      <c r="O11" s="45" t="s">
        <v>225</v>
      </c>
      <c r="P11" s="81" t="s">
        <v>226</v>
      </c>
      <c r="Q11" s="82"/>
      <c r="R11" s="82" t="s">
        <v>227</v>
      </c>
      <c r="S11" s="82" t="s">
        <v>228</v>
      </c>
      <c r="T11" s="82" t="s">
        <v>229</v>
      </c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21"/>
    </row>
    <row r="12" spans="2:31" ht="12" customHeight="1" thickBot="1" x14ac:dyDescent="0.25">
      <c r="B12" s="113"/>
      <c r="C12" s="117"/>
      <c r="D12" s="121"/>
      <c r="E12" s="119"/>
      <c r="F12" s="83"/>
      <c r="G12" s="84"/>
      <c r="H12" s="83"/>
      <c r="I12" s="84" t="s">
        <v>391</v>
      </c>
      <c r="J12" s="83" t="s">
        <v>385</v>
      </c>
      <c r="K12" s="101"/>
      <c r="L12" s="84" t="s">
        <v>394</v>
      </c>
      <c r="M12" s="83" t="s">
        <v>404</v>
      </c>
      <c r="N12" s="101" t="s">
        <v>403</v>
      </c>
      <c r="O12" s="84" t="s">
        <v>384</v>
      </c>
      <c r="P12" s="83" t="s">
        <v>404</v>
      </c>
      <c r="Q12" s="85"/>
      <c r="R12" s="85" t="s">
        <v>388</v>
      </c>
      <c r="S12" s="85" t="s">
        <v>388</v>
      </c>
      <c r="T12" s="85" t="s">
        <v>405</v>
      </c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26"/>
    </row>
    <row r="13" spans="2:31" ht="12" thickBot="1" x14ac:dyDescent="0.25">
      <c r="B13" s="39"/>
      <c r="D13" s="90"/>
      <c r="F13" s="86"/>
      <c r="G13" s="86"/>
      <c r="H13" s="86"/>
      <c r="I13" s="86"/>
      <c r="J13" s="86"/>
      <c r="K13" s="86"/>
      <c r="L13" s="86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35"/>
      <c r="Y13" s="35"/>
      <c r="Z13" s="35"/>
      <c r="AA13" s="87"/>
      <c r="AB13" s="35"/>
    </row>
    <row r="14" spans="2:31" x14ac:dyDescent="0.2">
      <c r="B14" s="112">
        <v>3</v>
      </c>
      <c r="C14" s="116" t="s">
        <v>230</v>
      </c>
      <c r="D14" s="120">
        <v>800</v>
      </c>
      <c r="E14" s="118">
        <v>1988</v>
      </c>
      <c r="F14" s="81"/>
      <c r="G14" s="45"/>
      <c r="H14" s="81" t="s">
        <v>231</v>
      </c>
      <c r="I14" s="45" t="s">
        <v>232</v>
      </c>
      <c r="J14" s="81" t="s">
        <v>233</v>
      </c>
      <c r="K14" s="82" t="s">
        <v>234</v>
      </c>
      <c r="L14" s="45" t="s">
        <v>235</v>
      </c>
      <c r="M14" s="81" t="s">
        <v>236</v>
      </c>
      <c r="N14" s="82" t="s">
        <v>237</v>
      </c>
      <c r="O14" s="45" t="s">
        <v>238</v>
      </c>
      <c r="P14" s="81" t="s">
        <v>239</v>
      </c>
      <c r="Q14" s="82" t="s">
        <v>240</v>
      </c>
      <c r="R14" s="82" t="s">
        <v>241</v>
      </c>
      <c r="S14" s="82" t="s">
        <v>242</v>
      </c>
      <c r="T14" s="82" t="s">
        <v>243</v>
      </c>
      <c r="U14" s="82"/>
      <c r="V14" s="82" t="s">
        <v>244</v>
      </c>
      <c r="W14" s="82"/>
      <c r="X14" s="82"/>
      <c r="Y14" s="82"/>
      <c r="Z14" s="82"/>
      <c r="AA14" s="82"/>
      <c r="AB14" s="82"/>
      <c r="AC14" s="82"/>
      <c r="AD14" s="82"/>
      <c r="AE14" s="21"/>
    </row>
    <row r="15" spans="2:31" ht="12" customHeight="1" thickBot="1" x14ac:dyDescent="0.25">
      <c r="B15" s="113"/>
      <c r="C15" s="117"/>
      <c r="D15" s="121"/>
      <c r="E15" s="119"/>
      <c r="F15" s="83"/>
      <c r="G15" s="84"/>
      <c r="H15" s="83" t="s">
        <v>390</v>
      </c>
      <c r="I15" s="84" t="s">
        <v>390</v>
      </c>
      <c r="J15" s="83" t="s">
        <v>390</v>
      </c>
      <c r="K15" s="101" t="s">
        <v>395</v>
      </c>
      <c r="L15" s="84" t="s">
        <v>383</v>
      </c>
      <c r="M15" s="83" t="s">
        <v>405</v>
      </c>
      <c r="N15" s="101" t="s">
        <v>405</v>
      </c>
      <c r="O15" s="84" t="s">
        <v>405</v>
      </c>
      <c r="P15" s="83" t="s">
        <v>405</v>
      </c>
      <c r="Q15" s="85" t="s">
        <v>404</v>
      </c>
      <c r="R15" s="85" t="s">
        <v>403</v>
      </c>
      <c r="S15" s="85" t="s">
        <v>403</v>
      </c>
      <c r="T15" s="85" t="s">
        <v>388</v>
      </c>
      <c r="U15" s="85"/>
      <c r="V15" s="85" t="s">
        <v>388</v>
      </c>
      <c r="W15" s="85"/>
      <c r="X15" s="85"/>
      <c r="Y15" s="85"/>
      <c r="Z15" s="85"/>
      <c r="AA15" s="85"/>
      <c r="AB15" s="85"/>
      <c r="AC15" s="85"/>
      <c r="AD15" s="85"/>
      <c r="AE15" s="26"/>
    </row>
    <row r="16" spans="2:31" ht="12" thickBot="1" x14ac:dyDescent="0.25">
      <c r="B16" s="87"/>
      <c r="C16" s="34"/>
      <c r="D16" s="16"/>
      <c r="F16" s="86"/>
      <c r="G16" s="86"/>
      <c r="H16" s="86"/>
      <c r="I16" s="88"/>
      <c r="J16" s="88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40"/>
      <c r="Y16" s="89"/>
      <c r="Z16" s="89"/>
      <c r="AB16" s="35"/>
    </row>
    <row r="17" spans="2:31" x14ac:dyDescent="0.2">
      <c r="B17" s="112">
        <v>4</v>
      </c>
      <c r="C17" s="116" t="s">
        <v>245</v>
      </c>
      <c r="D17" s="120">
        <v>800</v>
      </c>
      <c r="E17" s="118">
        <v>1993</v>
      </c>
      <c r="F17" s="81"/>
      <c r="G17" s="45"/>
      <c r="H17" s="81" t="s">
        <v>246</v>
      </c>
      <c r="I17" s="45" t="s">
        <v>247</v>
      </c>
      <c r="J17" s="81" t="s">
        <v>248</v>
      </c>
      <c r="K17" s="82" t="s">
        <v>249</v>
      </c>
      <c r="L17" s="45" t="s">
        <v>250</v>
      </c>
      <c r="M17" s="81" t="s">
        <v>214</v>
      </c>
      <c r="N17" s="82"/>
      <c r="O17" s="45" t="s">
        <v>251</v>
      </c>
      <c r="P17" s="81" t="s">
        <v>252</v>
      </c>
      <c r="Q17" s="82" t="s">
        <v>253</v>
      </c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21"/>
    </row>
    <row r="18" spans="2:31" ht="12" customHeight="1" thickBot="1" x14ac:dyDescent="0.25">
      <c r="B18" s="113"/>
      <c r="C18" s="117"/>
      <c r="D18" s="121"/>
      <c r="E18" s="119"/>
      <c r="F18" s="83"/>
      <c r="G18" s="84"/>
      <c r="H18" s="83"/>
      <c r="I18" s="84" t="s">
        <v>391</v>
      </c>
      <c r="J18" s="83" t="s">
        <v>387</v>
      </c>
      <c r="K18" s="101" t="s">
        <v>405</v>
      </c>
      <c r="L18" s="84" t="s">
        <v>403</v>
      </c>
      <c r="M18" s="83" t="s">
        <v>403</v>
      </c>
      <c r="N18" s="101"/>
      <c r="O18" s="84" t="s">
        <v>403</v>
      </c>
      <c r="P18" s="83" t="s">
        <v>405</v>
      </c>
      <c r="Q18" s="85" t="s">
        <v>388</v>
      </c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26"/>
    </row>
    <row r="19" spans="2:31" ht="12" thickBot="1" x14ac:dyDescent="0.25">
      <c r="B19" s="87"/>
      <c r="C19" s="34"/>
      <c r="D19" s="16"/>
      <c r="F19" s="86"/>
      <c r="G19" s="86"/>
      <c r="H19" s="86"/>
      <c r="I19" s="88"/>
      <c r="J19" s="88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40"/>
      <c r="Y19" s="89"/>
      <c r="Z19" s="89"/>
      <c r="AB19" s="35"/>
    </row>
    <row r="20" spans="2:31" x14ac:dyDescent="0.2">
      <c r="B20" s="112">
        <v>5</v>
      </c>
      <c r="C20" s="116" t="s">
        <v>254</v>
      </c>
      <c r="D20" s="120">
        <v>800</v>
      </c>
      <c r="E20" s="118">
        <v>1987</v>
      </c>
      <c r="F20" s="81" t="s">
        <v>255</v>
      </c>
      <c r="G20" s="45" t="s">
        <v>256</v>
      </c>
      <c r="H20" s="81" t="s">
        <v>257</v>
      </c>
      <c r="I20" s="45" t="s">
        <v>234</v>
      </c>
      <c r="J20" s="81" t="s">
        <v>258</v>
      </c>
      <c r="K20" s="82" t="s">
        <v>259</v>
      </c>
      <c r="L20" s="45" t="s">
        <v>260</v>
      </c>
      <c r="M20" s="81" t="s">
        <v>261</v>
      </c>
      <c r="N20" s="82" t="s">
        <v>262</v>
      </c>
      <c r="O20" s="45" t="s">
        <v>263</v>
      </c>
      <c r="P20" s="81" t="s">
        <v>264</v>
      </c>
      <c r="Q20" s="82" t="s">
        <v>265</v>
      </c>
      <c r="R20" s="82" t="s">
        <v>266</v>
      </c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21"/>
    </row>
    <row r="21" spans="2:31" ht="12" customHeight="1" thickBot="1" x14ac:dyDescent="0.25">
      <c r="B21" s="113"/>
      <c r="C21" s="117"/>
      <c r="D21" s="121"/>
      <c r="E21" s="119"/>
      <c r="F21" s="83"/>
      <c r="G21" s="84"/>
      <c r="H21" s="83" t="s">
        <v>383</v>
      </c>
      <c r="I21" s="84" t="s">
        <v>387</v>
      </c>
      <c r="J21" s="83" t="s">
        <v>390</v>
      </c>
      <c r="K21" s="101" t="s">
        <v>383</v>
      </c>
      <c r="L21" s="84" t="s">
        <v>405</v>
      </c>
      <c r="M21" s="83" t="s">
        <v>404</v>
      </c>
      <c r="N21" s="101" t="s">
        <v>404</v>
      </c>
      <c r="O21" s="84" t="s">
        <v>403</v>
      </c>
      <c r="P21" s="83" t="s">
        <v>404</v>
      </c>
      <c r="Q21" s="85" t="s">
        <v>403</v>
      </c>
      <c r="R21" s="85" t="s">
        <v>404</v>
      </c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26"/>
    </row>
    <row r="22" spans="2:31" ht="12" thickBot="1" x14ac:dyDescent="0.25">
      <c r="B22" s="87"/>
      <c r="C22" s="34"/>
      <c r="D22" s="16"/>
      <c r="F22" s="86"/>
      <c r="G22" s="86"/>
      <c r="H22" s="86"/>
      <c r="I22" s="88"/>
      <c r="J22" s="88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40"/>
      <c r="Y22" s="89"/>
      <c r="Z22" s="89"/>
      <c r="AB22" s="35"/>
    </row>
    <row r="23" spans="2:31" x14ac:dyDescent="0.2">
      <c r="B23" s="112">
        <v>6</v>
      </c>
      <c r="C23" s="116" t="s">
        <v>267</v>
      </c>
      <c r="D23" s="120">
        <v>800</v>
      </c>
      <c r="E23" s="118">
        <v>1990</v>
      </c>
      <c r="F23" s="81"/>
      <c r="G23" s="45"/>
      <c r="H23" s="81">
        <v>54.39</v>
      </c>
      <c r="I23" s="45" t="s">
        <v>268</v>
      </c>
      <c r="J23" s="81" t="s">
        <v>269</v>
      </c>
      <c r="K23" s="82">
        <v>53.2</v>
      </c>
      <c r="L23" s="45">
        <v>54.86</v>
      </c>
      <c r="M23" s="81" t="s">
        <v>270</v>
      </c>
      <c r="N23" s="82" t="s">
        <v>271</v>
      </c>
      <c r="O23" s="45" t="s">
        <v>250</v>
      </c>
      <c r="P23" s="81" t="s">
        <v>272</v>
      </c>
      <c r="Q23" s="82" t="s">
        <v>273</v>
      </c>
      <c r="R23" s="82" t="s">
        <v>274</v>
      </c>
      <c r="S23" s="82" t="s">
        <v>275</v>
      </c>
      <c r="T23" s="82" t="s">
        <v>276</v>
      </c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21"/>
    </row>
    <row r="24" spans="2:31" ht="12" customHeight="1" thickBot="1" x14ac:dyDescent="0.25">
      <c r="B24" s="113"/>
      <c r="C24" s="117"/>
      <c r="D24" s="121"/>
      <c r="E24" s="119"/>
      <c r="F24" s="83"/>
      <c r="G24" s="84"/>
      <c r="H24" s="83"/>
      <c r="I24" s="84" t="s">
        <v>390</v>
      </c>
      <c r="J24" s="83"/>
      <c r="K24" s="101" t="s">
        <v>390</v>
      </c>
      <c r="L24" s="84"/>
      <c r="M24" s="83"/>
      <c r="N24" s="101"/>
      <c r="O24" s="84" t="s">
        <v>403</v>
      </c>
      <c r="P24" s="83" t="s">
        <v>404</v>
      </c>
      <c r="Q24" s="85" t="s">
        <v>404</v>
      </c>
      <c r="R24" s="85" t="s">
        <v>404</v>
      </c>
      <c r="S24" s="85" t="s">
        <v>404</v>
      </c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26"/>
    </row>
    <row r="25" spans="2:31" ht="12" thickBot="1" x14ac:dyDescent="0.25">
      <c r="C25" s="34"/>
      <c r="D25" s="16"/>
      <c r="F25" s="86"/>
      <c r="G25" s="86"/>
      <c r="H25" s="86"/>
      <c r="I25" s="88"/>
      <c r="J25" s="88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40"/>
      <c r="Y25" s="89"/>
      <c r="Z25" s="89"/>
      <c r="AB25" s="35"/>
    </row>
    <row r="26" spans="2:31" x14ac:dyDescent="0.2">
      <c r="B26" s="112">
        <v>7</v>
      </c>
      <c r="C26" s="116" t="s">
        <v>277</v>
      </c>
      <c r="D26" s="120">
        <v>800</v>
      </c>
      <c r="E26" s="118">
        <v>1987</v>
      </c>
      <c r="F26" s="81"/>
      <c r="G26" s="45" t="s">
        <v>278</v>
      </c>
      <c r="H26" s="81" t="s">
        <v>204</v>
      </c>
      <c r="I26" s="45" t="s">
        <v>279</v>
      </c>
      <c r="J26" s="81" t="s">
        <v>280</v>
      </c>
      <c r="K26" s="82" t="s">
        <v>281</v>
      </c>
      <c r="L26" s="45" t="s">
        <v>282</v>
      </c>
      <c r="M26" s="81"/>
      <c r="N26" s="82" t="s">
        <v>283</v>
      </c>
      <c r="O26" s="45" t="s">
        <v>223</v>
      </c>
      <c r="P26" s="81" t="s">
        <v>284</v>
      </c>
      <c r="Q26" s="82" t="s">
        <v>285</v>
      </c>
      <c r="R26" s="82" t="s">
        <v>286</v>
      </c>
      <c r="S26" s="82" t="s">
        <v>287</v>
      </c>
      <c r="T26" s="82" t="s">
        <v>288</v>
      </c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21"/>
    </row>
    <row r="27" spans="2:31" ht="12" customHeight="1" thickBot="1" x14ac:dyDescent="0.25">
      <c r="B27" s="113"/>
      <c r="C27" s="117"/>
      <c r="D27" s="121"/>
      <c r="E27" s="119"/>
      <c r="F27" s="83"/>
      <c r="G27" s="84"/>
      <c r="H27" s="83"/>
      <c r="I27" s="84" t="s">
        <v>390</v>
      </c>
      <c r="J27" s="83" t="s">
        <v>390</v>
      </c>
      <c r="K27" s="101" t="s">
        <v>387</v>
      </c>
      <c r="L27" s="84"/>
      <c r="M27" s="83"/>
      <c r="N27" s="101" t="s">
        <v>404</v>
      </c>
      <c r="O27" s="84" t="s">
        <v>404</v>
      </c>
      <c r="P27" s="83" t="s">
        <v>404</v>
      </c>
      <c r="Q27" s="85" t="s">
        <v>403</v>
      </c>
      <c r="R27" s="85" t="s">
        <v>384</v>
      </c>
      <c r="S27" s="85" t="s">
        <v>403</v>
      </c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26"/>
    </row>
    <row r="28" spans="2:31" ht="12" thickBot="1" x14ac:dyDescent="0.25">
      <c r="B28" s="27"/>
      <c r="D28" s="90"/>
      <c r="F28" s="86"/>
      <c r="G28" s="86"/>
      <c r="H28" s="86"/>
      <c r="I28" s="86"/>
      <c r="J28" s="86"/>
      <c r="K28" s="86"/>
      <c r="L28" s="86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35"/>
      <c r="Y28" s="35"/>
      <c r="Z28" s="35"/>
      <c r="AA28" s="87"/>
      <c r="AB28" s="35"/>
    </row>
    <row r="29" spans="2:31" x14ac:dyDescent="0.2">
      <c r="B29" s="112">
        <v>8</v>
      </c>
      <c r="C29" s="116" t="s">
        <v>289</v>
      </c>
      <c r="D29" s="120">
        <v>1500</v>
      </c>
      <c r="E29" s="118">
        <v>1997</v>
      </c>
      <c r="F29" s="81" t="s">
        <v>290</v>
      </c>
      <c r="G29" s="45" t="s">
        <v>291</v>
      </c>
      <c r="H29" s="81" t="s">
        <v>292</v>
      </c>
      <c r="I29" s="45" t="s">
        <v>293</v>
      </c>
      <c r="J29" s="81" t="s">
        <v>294</v>
      </c>
      <c r="K29" s="82" t="s">
        <v>295</v>
      </c>
      <c r="L29" s="45" t="s">
        <v>296</v>
      </c>
      <c r="M29" s="81" t="s">
        <v>297</v>
      </c>
      <c r="N29" s="82" t="s">
        <v>425</v>
      </c>
      <c r="O29" s="45" t="s">
        <v>426</v>
      </c>
      <c r="P29" s="81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21"/>
    </row>
    <row r="30" spans="2:31" ht="12" customHeight="1" thickBot="1" x14ac:dyDescent="0.25">
      <c r="B30" s="113"/>
      <c r="C30" s="117"/>
      <c r="D30" s="121"/>
      <c r="E30" s="119"/>
      <c r="F30" s="83"/>
      <c r="G30" s="84"/>
      <c r="H30" s="83" t="s">
        <v>383</v>
      </c>
      <c r="I30" s="84" t="s">
        <v>405</v>
      </c>
      <c r="J30" s="83" t="s">
        <v>384</v>
      </c>
      <c r="K30" s="101" t="s">
        <v>404</v>
      </c>
      <c r="L30" s="84" t="s">
        <v>384</v>
      </c>
      <c r="M30" s="83" t="s">
        <v>403</v>
      </c>
      <c r="N30" s="101" t="s">
        <v>403</v>
      </c>
      <c r="O30" s="84" t="s">
        <v>403</v>
      </c>
      <c r="P30" s="83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26"/>
    </row>
    <row r="31" spans="2:31" ht="12" thickBot="1" x14ac:dyDescent="0.25">
      <c r="B31" s="27"/>
      <c r="C31" s="28"/>
      <c r="D31" s="29"/>
      <c r="E31" s="30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46"/>
      <c r="R31" s="46"/>
      <c r="S31" s="46"/>
      <c r="T31" s="46"/>
      <c r="U31" s="46"/>
      <c r="V31" s="46"/>
      <c r="W31" s="46"/>
      <c r="X31" s="35"/>
      <c r="Y31" s="35"/>
      <c r="Z31" s="35"/>
      <c r="AB31" s="35"/>
    </row>
    <row r="32" spans="2:31" x14ac:dyDescent="0.2">
      <c r="B32" s="112">
        <v>9</v>
      </c>
      <c r="C32" s="116" t="s">
        <v>298</v>
      </c>
      <c r="D32" s="120">
        <v>1500</v>
      </c>
      <c r="E32" s="118">
        <v>1989</v>
      </c>
      <c r="F32" s="81"/>
      <c r="G32" s="45" t="s">
        <v>299</v>
      </c>
      <c r="H32" s="81" t="s">
        <v>300</v>
      </c>
      <c r="I32" s="45" t="s">
        <v>301</v>
      </c>
      <c r="J32" s="81" t="s">
        <v>302</v>
      </c>
      <c r="K32" s="82" t="s">
        <v>303</v>
      </c>
      <c r="L32" s="45" t="s">
        <v>304</v>
      </c>
      <c r="M32" s="81" t="s">
        <v>305</v>
      </c>
      <c r="N32" s="82" t="s">
        <v>306</v>
      </c>
      <c r="O32" s="45" t="s">
        <v>307</v>
      </c>
      <c r="P32" s="81" t="s">
        <v>308</v>
      </c>
      <c r="Q32" s="82" t="s">
        <v>309</v>
      </c>
      <c r="R32" s="82" t="s">
        <v>310</v>
      </c>
      <c r="S32" s="82" t="s">
        <v>311</v>
      </c>
      <c r="T32" s="82" t="s">
        <v>312</v>
      </c>
      <c r="U32" s="82" t="s">
        <v>313</v>
      </c>
      <c r="V32" s="82"/>
      <c r="W32" s="82"/>
      <c r="X32" s="82"/>
      <c r="Y32" s="82"/>
      <c r="Z32" s="82"/>
      <c r="AA32" s="82"/>
      <c r="AB32" s="82"/>
      <c r="AC32" s="82"/>
      <c r="AD32" s="82"/>
      <c r="AE32" s="21"/>
    </row>
    <row r="33" spans="2:31" ht="12" customHeight="1" thickBot="1" x14ac:dyDescent="0.25">
      <c r="B33" s="113"/>
      <c r="C33" s="117"/>
      <c r="D33" s="121"/>
      <c r="E33" s="119"/>
      <c r="F33" s="83"/>
      <c r="G33" s="84"/>
      <c r="H33" s="83" t="s">
        <v>387</v>
      </c>
      <c r="I33" s="84" t="s">
        <v>383</v>
      </c>
      <c r="J33" s="83"/>
      <c r="K33" s="101"/>
      <c r="L33" s="84"/>
      <c r="M33" s="83"/>
      <c r="N33" s="101" t="s">
        <v>405</v>
      </c>
      <c r="O33" s="84" t="s">
        <v>403</v>
      </c>
      <c r="P33" s="83" t="s">
        <v>404</v>
      </c>
      <c r="Q33" s="85" t="s">
        <v>403</v>
      </c>
      <c r="R33" s="85" t="s">
        <v>403</v>
      </c>
      <c r="S33" s="85" t="s">
        <v>405</v>
      </c>
      <c r="T33" s="85"/>
      <c r="U33" s="85" t="s">
        <v>388</v>
      </c>
      <c r="V33" s="85"/>
      <c r="W33" s="85"/>
      <c r="X33" s="85"/>
      <c r="Y33" s="85"/>
      <c r="Z33" s="85"/>
      <c r="AA33" s="85"/>
      <c r="AB33" s="85"/>
      <c r="AC33" s="85"/>
      <c r="AD33" s="85"/>
      <c r="AE33" s="26"/>
    </row>
    <row r="34" spans="2:31" ht="11.25" thickBot="1" x14ac:dyDescent="0.25">
      <c r="F34" s="81"/>
      <c r="G34" s="45"/>
      <c r="H34" s="81"/>
      <c r="I34" s="45"/>
      <c r="J34" s="81"/>
      <c r="K34" s="82"/>
      <c r="L34" s="45"/>
      <c r="M34" s="81"/>
      <c r="N34" s="82"/>
      <c r="O34" s="45"/>
      <c r="P34" s="81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21"/>
    </row>
    <row r="35" spans="2:31" x14ac:dyDescent="0.2">
      <c r="B35" s="112">
        <v>10</v>
      </c>
      <c r="C35" s="116" t="s">
        <v>314</v>
      </c>
      <c r="D35" s="120">
        <v>1500</v>
      </c>
      <c r="E35" s="118">
        <v>1991</v>
      </c>
      <c r="F35" s="81" t="s">
        <v>315</v>
      </c>
      <c r="G35" s="45" t="s">
        <v>316</v>
      </c>
      <c r="H35" s="81" t="s">
        <v>317</v>
      </c>
      <c r="I35" s="45" t="s">
        <v>318</v>
      </c>
      <c r="J35" s="81" t="s">
        <v>319</v>
      </c>
      <c r="K35" s="82" t="s">
        <v>320</v>
      </c>
      <c r="L35" s="45" t="s">
        <v>321</v>
      </c>
      <c r="M35" s="81" t="s">
        <v>322</v>
      </c>
      <c r="N35" s="82" t="s">
        <v>323</v>
      </c>
      <c r="O35" s="45" t="s">
        <v>324</v>
      </c>
      <c r="P35" s="81" t="s">
        <v>325</v>
      </c>
      <c r="Q35" s="82" t="s">
        <v>326</v>
      </c>
      <c r="R35" s="82" t="s">
        <v>327</v>
      </c>
      <c r="S35" s="82" t="s">
        <v>328</v>
      </c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21"/>
    </row>
    <row r="36" spans="2:31" ht="12" customHeight="1" thickBot="1" x14ac:dyDescent="0.25">
      <c r="B36" s="113"/>
      <c r="C36" s="117"/>
      <c r="D36" s="121"/>
      <c r="E36" s="119"/>
      <c r="F36" s="83"/>
      <c r="G36" s="84"/>
      <c r="H36" s="83" t="s">
        <v>389</v>
      </c>
      <c r="I36" s="84" t="s">
        <v>383</v>
      </c>
      <c r="J36" s="83" t="s">
        <v>396</v>
      </c>
      <c r="K36" s="101" t="s">
        <v>404</v>
      </c>
      <c r="L36" s="84" t="s">
        <v>405</v>
      </c>
      <c r="M36" s="83" t="s">
        <v>403</v>
      </c>
      <c r="N36" s="101" t="s">
        <v>405</v>
      </c>
      <c r="O36" s="84" t="s">
        <v>404</v>
      </c>
      <c r="P36" s="83" t="s">
        <v>403</v>
      </c>
      <c r="Q36" s="85" t="s">
        <v>403</v>
      </c>
      <c r="R36" s="85" t="s">
        <v>403</v>
      </c>
      <c r="S36" s="85" t="s">
        <v>403</v>
      </c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26"/>
    </row>
    <row r="37" spans="2:31" ht="12" thickBot="1" x14ac:dyDescent="0.25">
      <c r="B37" s="27"/>
      <c r="C37" s="28"/>
      <c r="D37" s="29"/>
      <c r="E37" s="30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46"/>
      <c r="R37" s="46"/>
      <c r="S37" s="46"/>
      <c r="T37" s="46"/>
      <c r="U37" s="46"/>
      <c r="V37" s="46"/>
      <c r="W37" s="46"/>
      <c r="X37" s="35"/>
      <c r="Y37" s="35"/>
      <c r="Z37" s="35"/>
      <c r="AB37" s="35"/>
    </row>
    <row r="38" spans="2:31" x14ac:dyDescent="0.2">
      <c r="B38" s="112">
        <v>11</v>
      </c>
      <c r="C38" s="116" t="s">
        <v>329</v>
      </c>
      <c r="D38" s="120">
        <v>1500</v>
      </c>
      <c r="E38" s="118">
        <v>1990</v>
      </c>
      <c r="F38" s="81"/>
      <c r="G38" s="45"/>
      <c r="H38" s="81"/>
      <c r="I38" s="45" t="s">
        <v>330</v>
      </c>
      <c r="J38" s="81" t="s">
        <v>331</v>
      </c>
      <c r="K38" s="82" t="s">
        <v>332</v>
      </c>
      <c r="L38" s="45" t="s">
        <v>333</v>
      </c>
      <c r="M38" s="81" t="s">
        <v>334</v>
      </c>
      <c r="N38" s="82" t="s">
        <v>335</v>
      </c>
      <c r="O38" s="45" t="s">
        <v>336</v>
      </c>
      <c r="P38" s="81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21"/>
    </row>
    <row r="39" spans="2:31" ht="12" customHeight="1" thickBot="1" x14ac:dyDescent="0.25">
      <c r="B39" s="113"/>
      <c r="C39" s="117"/>
      <c r="D39" s="121"/>
      <c r="E39" s="119"/>
      <c r="F39" s="83"/>
      <c r="G39" s="84"/>
      <c r="H39" s="83"/>
      <c r="I39" s="84" t="s">
        <v>383</v>
      </c>
      <c r="J39" s="83" t="s">
        <v>404</v>
      </c>
      <c r="K39" s="101" t="s">
        <v>383</v>
      </c>
      <c r="L39" s="84" t="s">
        <v>384</v>
      </c>
      <c r="M39" s="83" t="s">
        <v>384</v>
      </c>
      <c r="N39" s="101" t="s">
        <v>384</v>
      </c>
      <c r="O39" s="84" t="s">
        <v>404</v>
      </c>
      <c r="P39" s="83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26"/>
    </row>
    <row r="40" spans="2:31" ht="12" thickBot="1" x14ac:dyDescent="0.25">
      <c r="C40" s="34"/>
      <c r="D40" s="16"/>
      <c r="F40" s="86"/>
      <c r="G40" s="86"/>
      <c r="H40" s="86"/>
      <c r="I40" s="88"/>
      <c r="J40" s="88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40"/>
      <c r="Y40" s="89"/>
      <c r="Z40" s="89"/>
      <c r="AB40" s="35"/>
    </row>
    <row r="41" spans="2:31" x14ac:dyDescent="0.2">
      <c r="B41" s="112">
        <v>12</v>
      </c>
      <c r="C41" s="116" t="s">
        <v>337</v>
      </c>
      <c r="D41" s="120">
        <v>1500</v>
      </c>
      <c r="E41" s="118">
        <v>1993</v>
      </c>
      <c r="F41" s="81"/>
      <c r="G41" s="45"/>
      <c r="H41" s="81"/>
      <c r="I41" s="45" t="s">
        <v>338</v>
      </c>
      <c r="J41" s="81" t="s">
        <v>339</v>
      </c>
      <c r="K41" s="82" t="s">
        <v>340</v>
      </c>
      <c r="L41" s="45" t="s">
        <v>341</v>
      </c>
      <c r="M41" s="81" t="s">
        <v>342</v>
      </c>
      <c r="N41" s="82" t="s">
        <v>343</v>
      </c>
      <c r="O41" s="45" t="s">
        <v>344</v>
      </c>
      <c r="P41" s="81" t="s">
        <v>345</v>
      </c>
      <c r="Q41" s="82" t="s">
        <v>346</v>
      </c>
      <c r="R41" s="82" t="s">
        <v>347</v>
      </c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21"/>
    </row>
    <row r="42" spans="2:31" ht="12" customHeight="1" thickBot="1" x14ac:dyDescent="0.25">
      <c r="B42" s="113"/>
      <c r="C42" s="117"/>
      <c r="D42" s="121"/>
      <c r="E42" s="119"/>
      <c r="F42" s="83"/>
      <c r="G42" s="84"/>
      <c r="H42" s="83"/>
      <c r="I42" s="84" t="s">
        <v>392</v>
      </c>
      <c r="J42" s="83" t="s">
        <v>383</v>
      </c>
      <c r="K42" s="101" t="s">
        <v>403</v>
      </c>
      <c r="L42" s="84" t="s">
        <v>384</v>
      </c>
      <c r="M42" s="83" t="s">
        <v>384</v>
      </c>
      <c r="N42" s="101" t="s">
        <v>403</v>
      </c>
      <c r="O42" s="84" t="s">
        <v>384</v>
      </c>
      <c r="P42" s="83" t="s">
        <v>384</v>
      </c>
      <c r="Q42" s="85" t="s">
        <v>384</v>
      </c>
      <c r="R42" s="85" t="s">
        <v>403</v>
      </c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26"/>
    </row>
    <row r="43" spans="2:31" ht="12" thickBot="1" x14ac:dyDescent="0.25">
      <c r="C43" s="34"/>
      <c r="D43" s="16"/>
      <c r="F43" s="86"/>
      <c r="G43" s="86"/>
      <c r="H43" s="86"/>
      <c r="I43" s="88"/>
      <c r="J43" s="88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40"/>
      <c r="Y43" s="89"/>
      <c r="Z43" s="89"/>
      <c r="AB43" s="35"/>
    </row>
    <row r="44" spans="2:31" x14ac:dyDescent="0.2">
      <c r="B44" s="112">
        <v>13</v>
      </c>
      <c r="C44" s="116" t="s">
        <v>348</v>
      </c>
      <c r="D44" s="120" t="s">
        <v>349</v>
      </c>
      <c r="E44" s="118">
        <v>1993</v>
      </c>
      <c r="F44" s="81"/>
      <c r="G44" s="45"/>
      <c r="H44" s="81" t="s">
        <v>350</v>
      </c>
      <c r="I44" s="45" t="s">
        <v>351</v>
      </c>
      <c r="J44" s="81" t="s">
        <v>352</v>
      </c>
      <c r="K44" s="82" t="s">
        <v>353</v>
      </c>
      <c r="L44" s="45" t="s">
        <v>354</v>
      </c>
      <c r="M44" s="81" t="s">
        <v>355</v>
      </c>
      <c r="N44" s="82" t="s">
        <v>356</v>
      </c>
      <c r="O44" s="45" t="s">
        <v>357</v>
      </c>
      <c r="P44" s="81" t="s">
        <v>358</v>
      </c>
      <c r="Q44" s="82" t="s">
        <v>359</v>
      </c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21"/>
    </row>
    <row r="45" spans="2:31" ht="12" customHeight="1" thickBot="1" x14ac:dyDescent="0.25">
      <c r="B45" s="113"/>
      <c r="C45" s="117"/>
      <c r="D45" s="121"/>
      <c r="E45" s="119"/>
      <c r="F45" s="83"/>
      <c r="G45" s="84"/>
      <c r="H45" s="83" t="s">
        <v>393</v>
      </c>
      <c r="I45" s="84" t="s">
        <v>383</v>
      </c>
      <c r="J45" s="83" t="s">
        <v>404</v>
      </c>
      <c r="K45" s="101" t="s">
        <v>384</v>
      </c>
      <c r="L45" s="84" t="s">
        <v>384</v>
      </c>
      <c r="M45" s="83" t="s">
        <v>384</v>
      </c>
      <c r="N45" s="101" t="s">
        <v>384</v>
      </c>
      <c r="O45" s="84" t="s">
        <v>384</v>
      </c>
      <c r="P45" s="83" t="s">
        <v>384</v>
      </c>
      <c r="Q45" s="85" t="s">
        <v>384</v>
      </c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26"/>
    </row>
    <row r="46" spans="2:31" ht="12" thickBot="1" x14ac:dyDescent="0.25">
      <c r="B46" s="87"/>
      <c r="C46" s="34"/>
      <c r="D46" s="16"/>
      <c r="F46" s="86"/>
      <c r="G46" s="86"/>
      <c r="H46" s="86"/>
      <c r="I46" s="88"/>
      <c r="J46" s="88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40"/>
      <c r="Y46" s="89"/>
      <c r="Z46" s="89"/>
      <c r="AB46" s="35"/>
    </row>
    <row r="47" spans="2:31" x14ac:dyDescent="0.2">
      <c r="B47" s="112">
        <v>14</v>
      </c>
      <c r="C47" s="116" t="s">
        <v>360</v>
      </c>
      <c r="D47" s="120" t="s">
        <v>167</v>
      </c>
      <c r="E47" s="118">
        <v>1996</v>
      </c>
      <c r="F47" s="81"/>
      <c r="G47" s="45"/>
      <c r="H47" s="81"/>
      <c r="I47" s="45" t="s">
        <v>361</v>
      </c>
      <c r="J47" s="81" t="s">
        <v>362</v>
      </c>
      <c r="K47" s="82" t="s">
        <v>363</v>
      </c>
      <c r="L47" s="45" t="s">
        <v>364</v>
      </c>
      <c r="M47" s="81" t="s">
        <v>365</v>
      </c>
      <c r="N47" s="82" t="s">
        <v>366</v>
      </c>
      <c r="O47" s="45" t="s">
        <v>427</v>
      </c>
      <c r="P47" s="81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21"/>
    </row>
    <row r="48" spans="2:31" ht="12" customHeight="1" thickBot="1" x14ac:dyDescent="0.25">
      <c r="B48" s="113"/>
      <c r="C48" s="117"/>
      <c r="D48" s="121"/>
      <c r="E48" s="119"/>
      <c r="F48" s="83"/>
      <c r="G48" s="84"/>
      <c r="H48" s="83"/>
      <c r="I48" s="84" t="s">
        <v>383</v>
      </c>
      <c r="J48" s="83" t="s">
        <v>384</v>
      </c>
      <c r="K48" s="101" t="s">
        <v>403</v>
      </c>
      <c r="L48" s="84" t="s">
        <v>403</v>
      </c>
      <c r="M48" s="83" t="s">
        <v>384</v>
      </c>
      <c r="N48" s="101" t="s">
        <v>384</v>
      </c>
      <c r="O48" s="84" t="s">
        <v>403</v>
      </c>
      <c r="P48" s="83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26"/>
    </row>
    <row r="49" spans="2:31" ht="12" thickBot="1" x14ac:dyDescent="0.25">
      <c r="B49" s="27"/>
      <c r="C49" s="28"/>
      <c r="D49" s="29"/>
      <c r="E49" s="30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46"/>
      <c r="R49" s="46"/>
      <c r="S49" s="46"/>
      <c r="T49" s="46"/>
      <c r="U49" s="46"/>
      <c r="V49" s="46"/>
      <c r="W49" s="46"/>
      <c r="X49" s="35"/>
      <c r="Y49" s="35"/>
      <c r="Z49" s="35"/>
      <c r="AB49" s="35"/>
    </row>
    <row r="50" spans="2:31" x14ac:dyDescent="0.2">
      <c r="B50" s="112">
        <v>15</v>
      </c>
      <c r="C50" s="116" t="s">
        <v>367</v>
      </c>
      <c r="D50" s="120">
        <v>10000</v>
      </c>
      <c r="E50" s="118">
        <v>1986</v>
      </c>
      <c r="F50" s="81"/>
      <c r="G50" s="45"/>
      <c r="H50" s="81"/>
      <c r="I50" s="45" t="s">
        <v>368</v>
      </c>
      <c r="J50" s="81" t="s">
        <v>369</v>
      </c>
      <c r="K50" s="82" t="s">
        <v>370</v>
      </c>
      <c r="L50" s="45" t="s">
        <v>371</v>
      </c>
      <c r="M50" s="81" t="s">
        <v>372</v>
      </c>
      <c r="N50" s="82" t="s">
        <v>373</v>
      </c>
      <c r="O50" s="45" t="s">
        <v>374</v>
      </c>
      <c r="P50" s="81" t="s">
        <v>375</v>
      </c>
      <c r="Q50" s="82" t="s">
        <v>376</v>
      </c>
      <c r="R50" s="82" t="s">
        <v>377</v>
      </c>
      <c r="S50" s="82" t="s">
        <v>378</v>
      </c>
      <c r="T50" s="82" t="s">
        <v>379</v>
      </c>
      <c r="U50" s="82" t="s">
        <v>380</v>
      </c>
      <c r="V50" s="82" t="s">
        <v>381</v>
      </c>
      <c r="W50" s="82" t="s">
        <v>382</v>
      </c>
      <c r="X50" s="82"/>
      <c r="Y50" s="82"/>
      <c r="Z50" s="82"/>
      <c r="AA50" s="82"/>
      <c r="AB50" s="82"/>
      <c r="AC50" s="82"/>
      <c r="AD50" s="82"/>
      <c r="AE50" s="21"/>
    </row>
    <row r="51" spans="2:31" ht="12" customHeight="1" thickBot="1" x14ac:dyDescent="0.25">
      <c r="B51" s="113"/>
      <c r="C51" s="117"/>
      <c r="D51" s="121"/>
      <c r="E51" s="119"/>
      <c r="F51" s="83"/>
      <c r="G51" s="84"/>
      <c r="H51" s="83"/>
      <c r="I51" s="84" t="s">
        <v>391</v>
      </c>
      <c r="J51" s="83"/>
      <c r="K51" s="101" t="s">
        <v>387</v>
      </c>
      <c r="L51" s="84" t="s">
        <v>390</v>
      </c>
      <c r="M51" s="83" t="s">
        <v>405</v>
      </c>
      <c r="N51" s="101" t="s">
        <v>405</v>
      </c>
      <c r="O51" s="84"/>
      <c r="P51" s="83"/>
      <c r="Q51" s="85" t="s">
        <v>404</v>
      </c>
      <c r="R51" s="85" t="s">
        <v>388</v>
      </c>
      <c r="S51" s="85" t="s">
        <v>403</v>
      </c>
      <c r="T51" s="85" t="s">
        <v>403</v>
      </c>
      <c r="U51" s="85" t="s">
        <v>403</v>
      </c>
      <c r="V51" s="85" t="s">
        <v>405</v>
      </c>
      <c r="W51" s="85" t="s">
        <v>403</v>
      </c>
      <c r="X51" s="85"/>
      <c r="Y51" s="85"/>
      <c r="Z51" s="85"/>
      <c r="AA51" s="85"/>
      <c r="AB51" s="85"/>
      <c r="AC51" s="85"/>
      <c r="AD51" s="85"/>
      <c r="AE51" s="26"/>
    </row>
    <row r="52" spans="2:31" ht="12" thickBot="1" x14ac:dyDescent="0.25">
      <c r="B52" s="87"/>
      <c r="C52" s="34"/>
      <c r="D52" s="16"/>
      <c r="F52" s="86"/>
      <c r="G52" s="86"/>
      <c r="H52" s="86"/>
      <c r="I52" s="88"/>
      <c r="J52" s="88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40"/>
      <c r="Y52" s="89"/>
      <c r="Z52" s="89"/>
      <c r="AB52" s="35"/>
    </row>
    <row r="53" spans="2:31" x14ac:dyDescent="0.2">
      <c r="B53" s="112">
        <v>16</v>
      </c>
      <c r="C53" s="116" t="s">
        <v>471</v>
      </c>
      <c r="D53" s="120" t="s">
        <v>429</v>
      </c>
      <c r="E53" s="118">
        <v>1992</v>
      </c>
      <c r="F53" s="81"/>
      <c r="G53" s="45" t="s">
        <v>472</v>
      </c>
      <c r="H53" s="81" t="s">
        <v>473</v>
      </c>
      <c r="I53" s="45" t="s">
        <v>474</v>
      </c>
      <c r="J53" s="81" t="s">
        <v>475</v>
      </c>
      <c r="K53" s="82" t="s">
        <v>476</v>
      </c>
      <c r="L53" s="45" t="s">
        <v>477</v>
      </c>
      <c r="M53" s="81" t="s">
        <v>478</v>
      </c>
      <c r="N53" s="82" t="s">
        <v>479</v>
      </c>
      <c r="O53" s="45" t="s">
        <v>480</v>
      </c>
      <c r="P53" s="81" t="s">
        <v>481</v>
      </c>
      <c r="Q53" s="82" t="s">
        <v>482</v>
      </c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21"/>
    </row>
    <row r="54" spans="2:31" ht="12" customHeight="1" thickBot="1" x14ac:dyDescent="0.25">
      <c r="B54" s="113"/>
      <c r="C54" s="117"/>
      <c r="D54" s="121"/>
      <c r="E54" s="119"/>
      <c r="F54" s="83"/>
      <c r="G54" s="84"/>
      <c r="H54" s="83" t="s">
        <v>383</v>
      </c>
      <c r="I54" s="84" t="s">
        <v>405</v>
      </c>
      <c r="J54" s="83" t="s">
        <v>403</v>
      </c>
      <c r="K54" s="101" t="s">
        <v>405</v>
      </c>
      <c r="L54" s="84" t="s">
        <v>405</v>
      </c>
      <c r="M54" s="83" t="s">
        <v>403</v>
      </c>
      <c r="N54" s="101" t="s">
        <v>403</v>
      </c>
      <c r="O54" s="84" t="s">
        <v>384</v>
      </c>
      <c r="P54" s="83" t="s">
        <v>403</v>
      </c>
      <c r="Q54" s="85" t="s">
        <v>384</v>
      </c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26"/>
    </row>
    <row r="55" spans="2:31" ht="12" thickBot="1" x14ac:dyDescent="0.25">
      <c r="C55" s="34"/>
      <c r="D55" s="16"/>
      <c r="F55" s="86"/>
      <c r="G55" s="86"/>
      <c r="H55" s="86"/>
      <c r="I55" s="88"/>
      <c r="J55" s="88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40"/>
      <c r="Y55" s="89"/>
      <c r="Z55" s="89"/>
      <c r="AB55" s="35"/>
    </row>
    <row r="56" spans="2:31" x14ac:dyDescent="0.2">
      <c r="B56" s="112">
        <v>17</v>
      </c>
      <c r="C56" s="116" t="s">
        <v>483</v>
      </c>
      <c r="D56" s="120" t="s">
        <v>429</v>
      </c>
      <c r="E56" s="118">
        <v>1997</v>
      </c>
      <c r="F56" s="81"/>
      <c r="G56" s="45" t="s">
        <v>484</v>
      </c>
      <c r="H56" s="81" t="s">
        <v>485</v>
      </c>
      <c r="I56" s="45" t="s">
        <v>486</v>
      </c>
      <c r="J56" s="81" t="s">
        <v>487</v>
      </c>
      <c r="K56" s="82" t="s">
        <v>488</v>
      </c>
      <c r="L56" s="45" t="s">
        <v>489</v>
      </c>
      <c r="M56" s="81"/>
      <c r="N56" s="82" t="s">
        <v>490</v>
      </c>
      <c r="O56" s="45"/>
      <c r="P56" s="81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21"/>
    </row>
    <row r="57" spans="2:31" ht="12" customHeight="1" thickBot="1" x14ac:dyDescent="0.25">
      <c r="B57" s="113"/>
      <c r="C57" s="117"/>
      <c r="D57" s="121"/>
      <c r="E57" s="119"/>
      <c r="F57" s="83"/>
      <c r="G57" s="84"/>
      <c r="H57" s="83" t="s">
        <v>385</v>
      </c>
      <c r="I57" s="84" t="s">
        <v>405</v>
      </c>
      <c r="J57" s="83" t="s">
        <v>405</v>
      </c>
      <c r="K57" s="101" t="s">
        <v>404</v>
      </c>
      <c r="L57" s="84" t="s">
        <v>403</v>
      </c>
      <c r="M57" s="83"/>
      <c r="N57" s="101" t="s">
        <v>405</v>
      </c>
      <c r="O57" s="84"/>
      <c r="P57" s="83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26"/>
    </row>
    <row r="58" spans="2:31" ht="12" thickBot="1" x14ac:dyDescent="0.25">
      <c r="B58" s="27"/>
      <c r="C58" s="28"/>
      <c r="D58" s="29"/>
      <c r="E58" s="30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46"/>
      <c r="R58" s="46"/>
      <c r="S58" s="46"/>
      <c r="T58" s="46"/>
      <c r="U58" s="46"/>
      <c r="V58" s="46"/>
      <c r="W58" s="46"/>
      <c r="X58" s="35"/>
      <c r="Y58" s="35"/>
      <c r="Z58" s="35"/>
      <c r="AB58" s="35"/>
    </row>
    <row r="59" spans="2:31" x14ac:dyDescent="0.2">
      <c r="B59" s="112">
        <v>18</v>
      </c>
      <c r="C59" s="116" t="s">
        <v>491</v>
      </c>
      <c r="D59" s="120" t="s">
        <v>429</v>
      </c>
      <c r="E59" s="118">
        <v>1990</v>
      </c>
      <c r="F59" s="81" t="s">
        <v>492</v>
      </c>
      <c r="G59" s="45" t="s">
        <v>493</v>
      </c>
      <c r="H59" s="81" t="s">
        <v>494</v>
      </c>
      <c r="I59" s="45" t="s">
        <v>495</v>
      </c>
      <c r="J59" s="81" t="s">
        <v>496</v>
      </c>
      <c r="K59" s="82" t="s">
        <v>497</v>
      </c>
      <c r="L59" s="45" t="s">
        <v>498</v>
      </c>
      <c r="M59" s="81" t="s">
        <v>499</v>
      </c>
      <c r="N59" s="82" t="s">
        <v>500</v>
      </c>
      <c r="O59" s="45" t="s">
        <v>501</v>
      </c>
      <c r="P59" s="81" t="s">
        <v>502</v>
      </c>
      <c r="Q59" s="82" t="s">
        <v>503</v>
      </c>
      <c r="R59" s="82" t="s">
        <v>504</v>
      </c>
      <c r="S59" s="82" t="s">
        <v>505</v>
      </c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21"/>
    </row>
    <row r="60" spans="2:31" ht="12" customHeight="1" thickBot="1" x14ac:dyDescent="0.25">
      <c r="B60" s="113"/>
      <c r="C60" s="117"/>
      <c r="D60" s="121"/>
      <c r="E60" s="119"/>
      <c r="F60" s="83"/>
      <c r="G60" s="84"/>
      <c r="H60" s="83" t="s">
        <v>387</v>
      </c>
      <c r="I60" s="84" t="s">
        <v>405</v>
      </c>
      <c r="J60" s="83" t="s">
        <v>405</v>
      </c>
      <c r="K60" s="101" t="s">
        <v>383</v>
      </c>
      <c r="L60" s="84" t="s">
        <v>383</v>
      </c>
      <c r="M60" s="83" t="s">
        <v>386</v>
      </c>
      <c r="N60" s="101"/>
      <c r="O60" s="84" t="s">
        <v>405</v>
      </c>
      <c r="P60" s="83" t="s">
        <v>403</v>
      </c>
      <c r="Q60" s="85" t="s">
        <v>403</v>
      </c>
      <c r="R60" s="85" t="s">
        <v>403</v>
      </c>
      <c r="S60" s="85" t="s">
        <v>403</v>
      </c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26"/>
    </row>
    <row r="61" spans="2:31" ht="11.25" x14ac:dyDescent="0.2">
      <c r="B61" s="87"/>
      <c r="C61" s="34"/>
      <c r="D61" s="16"/>
      <c r="F61" s="86"/>
      <c r="G61" s="86"/>
      <c r="H61" s="86"/>
      <c r="I61" s="88"/>
      <c r="J61" s="88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40"/>
      <c r="Y61" s="89"/>
      <c r="Z61" s="89"/>
      <c r="AB61" s="35"/>
    </row>
  </sheetData>
  <mergeCells count="80">
    <mergeCell ref="B8:B9"/>
    <mergeCell ref="B11:B12"/>
    <mergeCell ref="C5:C6"/>
    <mergeCell ref="D5:D6"/>
    <mergeCell ref="E5:E6"/>
    <mergeCell ref="F5:G5"/>
    <mergeCell ref="H5:I5"/>
    <mergeCell ref="J5:L5"/>
    <mergeCell ref="M5:O5"/>
    <mergeCell ref="C2:AE2"/>
    <mergeCell ref="B29:B30"/>
    <mergeCell ref="B26:B27"/>
    <mergeCell ref="B32:B33"/>
    <mergeCell ref="B23:B24"/>
    <mergeCell ref="B14:B15"/>
    <mergeCell ref="B17:B18"/>
    <mergeCell ref="B20:B21"/>
    <mergeCell ref="B35:B36"/>
    <mergeCell ref="B44:B45"/>
    <mergeCell ref="B47:B48"/>
    <mergeCell ref="B38:B39"/>
    <mergeCell ref="B41:B42"/>
    <mergeCell ref="E23:E24"/>
    <mergeCell ref="C8:C9"/>
    <mergeCell ref="D8:D9"/>
    <mergeCell ref="E8:E9"/>
    <mergeCell ref="C11:C12"/>
    <mergeCell ref="D11:D12"/>
    <mergeCell ref="E11:E12"/>
    <mergeCell ref="C14:C15"/>
    <mergeCell ref="D14:D15"/>
    <mergeCell ref="E14:E15"/>
    <mergeCell ref="C17:C18"/>
    <mergeCell ref="D17:D18"/>
    <mergeCell ref="E17:E18"/>
    <mergeCell ref="C20:C21"/>
    <mergeCell ref="D20:D21"/>
    <mergeCell ref="E20:E21"/>
    <mergeCell ref="C35:C36"/>
    <mergeCell ref="D35:D36"/>
    <mergeCell ref="E35:E36"/>
    <mergeCell ref="C26:C27"/>
    <mergeCell ref="D26:D27"/>
    <mergeCell ref="E26:E27"/>
    <mergeCell ref="C32:C33"/>
    <mergeCell ref="D32:D33"/>
    <mergeCell ref="E32:E33"/>
    <mergeCell ref="C29:C30"/>
    <mergeCell ref="D29:D30"/>
    <mergeCell ref="E29:E30"/>
    <mergeCell ref="C23:C24"/>
    <mergeCell ref="D23:D24"/>
    <mergeCell ref="C50:C51"/>
    <mergeCell ref="D50:D51"/>
    <mergeCell ref="E50:E51"/>
    <mergeCell ref="C41:C42"/>
    <mergeCell ref="D41:D42"/>
    <mergeCell ref="E41:E42"/>
    <mergeCell ref="C44:C45"/>
    <mergeCell ref="D44:D45"/>
    <mergeCell ref="E44:E45"/>
    <mergeCell ref="C38:C39"/>
    <mergeCell ref="D38:D39"/>
    <mergeCell ref="E38:E39"/>
    <mergeCell ref="C47:C48"/>
    <mergeCell ref="D47:D48"/>
    <mergeCell ref="E47:E48"/>
    <mergeCell ref="B59:B60"/>
    <mergeCell ref="C59:C60"/>
    <mergeCell ref="D59:D60"/>
    <mergeCell ref="E59:E60"/>
    <mergeCell ref="B53:B54"/>
    <mergeCell ref="C53:C54"/>
    <mergeCell ref="D53:D54"/>
    <mergeCell ref="E53:E54"/>
    <mergeCell ref="B56:B57"/>
    <mergeCell ref="C56:C57"/>
    <mergeCell ref="D56:D57"/>
    <mergeCell ref="E56:E57"/>
    <mergeCell ref="B50:B51"/>
  </mergeCells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874C1-6F00-4CA1-95B9-4E0EAEC931CF}">
  <dimension ref="B2:V118"/>
  <sheetViews>
    <sheetView topLeftCell="B1" workbookViewId="0">
      <pane xSplit="1" ySplit="3" topLeftCell="C4" activePane="bottomRight" state="frozen"/>
      <selection activeCell="B1" sqref="B1"/>
      <selection pane="topRight" activeCell="C1" sqref="C1"/>
      <selection pane="bottomLeft" activeCell="B4" sqref="B4"/>
      <selection pane="bottomRight" activeCell="C4" sqref="C4:D4"/>
    </sheetView>
  </sheetViews>
  <sheetFormatPr defaultRowHeight="12.75" x14ac:dyDescent="0.2"/>
  <cols>
    <col min="1" max="1" width="7.28515625" customWidth="1"/>
    <col min="2" max="2" width="6.85546875" style="1" customWidth="1"/>
    <col min="12" max="12" width="9.140625" style="48"/>
  </cols>
  <sheetData>
    <row r="2" spans="2:21" ht="18.75" x14ac:dyDescent="0.3">
      <c r="C2" s="126" t="s">
        <v>469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8"/>
    </row>
    <row r="3" spans="2:21" x14ac:dyDescent="0.2">
      <c r="C3" s="1"/>
      <c r="D3" s="1"/>
      <c r="E3" s="1"/>
      <c r="F3" s="1"/>
      <c r="G3" s="1"/>
      <c r="H3" s="1"/>
      <c r="I3" s="1"/>
      <c r="J3" s="1"/>
    </row>
    <row r="4" spans="2:21" x14ac:dyDescent="0.2">
      <c r="C4" s="129" t="s">
        <v>3</v>
      </c>
      <c r="D4" s="129"/>
      <c r="E4" s="129" t="s">
        <v>4</v>
      </c>
      <c r="F4" s="129"/>
      <c r="G4" s="129"/>
      <c r="H4" s="129" t="s">
        <v>5</v>
      </c>
      <c r="I4" s="129"/>
      <c r="J4" s="129"/>
      <c r="M4" s="129" t="s">
        <v>3</v>
      </c>
      <c r="N4" s="129"/>
      <c r="O4" s="129" t="s">
        <v>4</v>
      </c>
      <c r="P4" s="129"/>
      <c r="Q4" s="129"/>
      <c r="R4" s="129" t="s">
        <v>5</v>
      </c>
      <c r="S4" s="129"/>
      <c r="T4" s="129"/>
    </row>
    <row r="5" spans="2:21" x14ac:dyDescent="0.2">
      <c r="C5" s="55">
        <v>18</v>
      </c>
      <c r="D5" s="55">
        <v>19</v>
      </c>
      <c r="E5" s="55">
        <v>20</v>
      </c>
      <c r="F5" s="55">
        <v>21</v>
      </c>
      <c r="G5" s="55">
        <v>22</v>
      </c>
      <c r="H5" s="55">
        <v>23</v>
      </c>
      <c r="I5" s="55">
        <v>24</v>
      </c>
      <c r="J5" s="55">
        <v>25</v>
      </c>
      <c r="M5" s="47">
        <v>18</v>
      </c>
      <c r="N5" s="47">
        <v>19</v>
      </c>
      <c r="O5" s="47">
        <v>20</v>
      </c>
      <c r="P5" s="47">
        <v>21</v>
      </c>
      <c r="Q5" s="47">
        <v>22</v>
      </c>
      <c r="R5" s="47">
        <v>23</v>
      </c>
      <c r="S5" s="47">
        <v>24</v>
      </c>
      <c r="T5" s="47">
        <v>25</v>
      </c>
    </row>
    <row r="6" spans="2:21" x14ac:dyDescent="0.2">
      <c r="B6" s="1">
        <v>1</v>
      </c>
      <c r="C6" s="31" t="s">
        <v>393</v>
      </c>
      <c r="D6" s="31" t="s">
        <v>383</v>
      </c>
      <c r="E6" s="31" t="s">
        <v>404</v>
      </c>
      <c r="F6" s="31" t="s">
        <v>384</v>
      </c>
      <c r="G6" s="31" t="s">
        <v>384</v>
      </c>
      <c r="H6" s="31" t="s">
        <v>384</v>
      </c>
      <c r="I6" s="31" t="s">
        <v>384</v>
      </c>
      <c r="J6" s="31" t="s">
        <v>403</v>
      </c>
      <c r="L6" s="49" t="s">
        <v>384</v>
      </c>
      <c r="M6" s="51">
        <v>1</v>
      </c>
      <c r="N6" s="51">
        <v>1</v>
      </c>
      <c r="O6" s="51">
        <v>1</v>
      </c>
      <c r="P6" s="51">
        <v>3</v>
      </c>
      <c r="Q6" s="51">
        <v>4</v>
      </c>
      <c r="R6" s="51">
        <v>3</v>
      </c>
      <c r="S6" s="51">
        <v>4</v>
      </c>
      <c r="T6" s="51">
        <v>4</v>
      </c>
      <c r="U6" s="50">
        <f t="shared" ref="U6:U24" si="0">SUM(M6:T6)</f>
        <v>21</v>
      </c>
    </row>
    <row r="7" spans="2:21" x14ac:dyDescent="0.2">
      <c r="B7" s="1">
        <v>2</v>
      </c>
      <c r="C7" s="31" t="s">
        <v>393</v>
      </c>
      <c r="D7" s="31" t="s">
        <v>387</v>
      </c>
      <c r="E7" s="31" t="s">
        <v>405</v>
      </c>
      <c r="F7" s="31" t="s">
        <v>404</v>
      </c>
      <c r="G7" s="31" t="s">
        <v>384</v>
      </c>
      <c r="H7" s="31" t="s">
        <v>384</v>
      </c>
      <c r="I7" s="31" t="s">
        <v>403</v>
      </c>
      <c r="J7" s="31" t="s">
        <v>403</v>
      </c>
      <c r="L7" s="49" t="s">
        <v>403</v>
      </c>
      <c r="M7" s="51"/>
      <c r="N7" s="51"/>
      <c r="O7" s="51"/>
      <c r="P7" s="51"/>
      <c r="Q7" s="51">
        <v>2</v>
      </c>
      <c r="R7" s="51">
        <v>5</v>
      </c>
      <c r="S7" s="51">
        <v>5</v>
      </c>
      <c r="T7" s="51">
        <v>6</v>
      </c>
      <c r="U7" s="50">
        <f t="shared" si="0"/>
        <v>18</v>
      </c>
    </row>
    <row r="8" spans="2:21" x14ac:dyDescent="0.2">
      <c r="B8" s="1">
        <v>3</v>
      </c>
      <c r="C8" s="31"/>
      <c r="D8" s="31"/>
      <c r="E8" s="31"/>
      <c r="F8" s="31"/>
      <c r="G8" s="31" t="s">
        <v>383</v>
      </c>
      <c r="H8" s="31" t="s">
        <v>386</v>
      </c>
      <c r="I8" s="31" t="s">
        <v>384</v>
      </c>
      <c r="J8" s="31" t="s">
        <v>403</v>
      </c>
      <c r="L8" s="49" t="s">
        <v>404</v>
      </c>
      <c r="M8" s="50"/>
      <c r="N8" s="50"/>
      <c r="O8" s="50">
        <v>1</v>
      </c>
      <c r="P8" s="50">
        <v>3</v>
      </c>
      <c r="Q8" s="50">
        <v>1</v>
      </c>
      <c r="R8" s="50">
        <v>3</v>
      </c>
      <c r="S8" s="50">
        <v>3</v>
      </c>
      <c r="T8" s="50">
        <v>2</v>
      </c>
      <c r="U8" s="50">
        <f t="shared" si="0"/>
        <v>13</v>
      </c>
    </row>
    <row r="9" spans="2:21" x14ac:dyDescent="0.2">
      <c r="B9" s="1">
        <v>4</v>
      </c>
      <c r="C9" s="31" t="s">
        <v>385</v>
      </c>
      <c r="D9" s="31" t="s">
        <v>405</v>
      </c>
      <c r="E9" s="31" t="s">
        <v>383</v>
      </c>
      <c r="F9" s="31" t="s">
        <v>405</v>
      </c>
      <c r="G9" s="31" t="s">
        <v>405</v>
      </c>
      <c r="H9" s="31" t="s">
        <v>404</v>
      </c>
      <c r="I9" s="31" t="s">
        <v>404</v>
      </c>
      <c r="J9" s="31" t="s">
        <v>388</v>
      </c>
      <c r="L9" s="49" t="s">
        <v>405</v>
      </c>
      <c r="M9" s="50"/>
      <c r="N9" s="50">
        <v>1</v>
      </c>
      <c r="O9" s="50">
        <v>5</v>
      </c>
      <c r="P9" s="50">
        <v>3</v>
      </c>
      <c r="Q9" s="50">
        <v>4</v>
      </c>
      <c r="R9" s="50">
        <v>5</v>
      </c>
      <c r="S9" s="50">
        <v>2</v>
      </c>
      <c r="T9" s="50">
        <v>4</v>
      </c>
      <c r="U9" s="50">
        <f t="shared" si="0"/>
        <v>24</v>
      </c>
    </row>
    <row r="10" spans="2:21" x14ac:dyDescent="0.2">
      <c r="B10" s="1">
        <v>5</v>
      </c>
      <c r="C10" s="31" t="s">
        <v>393</v>
      </c>
      <c r="D10" s="31" t="s">
        <v>383</v>
      </c>
      <c r="E10" s="31" t="s">
        <v>405</v>
      </c>
      <c r="F10" s="31" t="s">
        <v>405</v>
      </c>
      <c r="G10" s="31" t="s">
        <v>384</v>
      </c>
      <c r="H10" s="31" t="s">
        <v>403</v>
      </c>
      <c r="I10" s="31" t="s">
        <v>403</v>
      </c>
      <c r="J10" s="31" t="s">
        <v>403</v>
      </c>
      <c r="L10" s="49" t="s">
        <v>383</v>
      </c>
      <c r="M10" s="50"/>
      <c r="N10" s="50">
        <v>4</v>
      </c>
      <c r="O10" s="50">
        <v>6</v>
      </c>
      <c r="P10" s="50">
        <v>3</v>
      </c>
      <c r="Q10" s="50">
        <v>3</v>
      </c>
      <c r="R10" s="50"/>
      <c r="S10" s="50"/>
      <c r="T10" s="50"/>
      <c r="U10" s="50">
        <f t="shared" si="0"/>
        <v>16</v>
      </c>
    </row>
    <row r="11" spans="2:21" x14ac:dyDescent="0.2">
      <c r="B11" s="1">
        <v>6</v>
      </c>
      <c r="C11" s="31" t="s">
        <v>393</v>
      </c>
      <c r="D11" s="31" t="s">
        <v>387</v>
      </c>
      <c r="E11" s="31" t="s">
        <v>405</v>
      </c>
      <c r="F11" s="31" t="s">
        <v>404</v>
      </c>
      <c r="G11" s="31" t="s">
        <v>403</v>
      </c>
      <c r="H11" s="31" t="s">
        <v>404</v>
      </c>
      <c r="I11" s="31" t="s">
        <v>384</v>
      </c>
      <c r="J11" s="31" t="s">
        <v>384</v>
      </c>
      <c r="L11" s="49" t="s">
        <v>387</v>
      </c>
      <c r="M11" s="50">
        <v>1</v>
      </c>
      <c r="N11" s="50">
        <v>3</v>
      </c>
      <c r="O11" s="50">
        <v>4</v>
      </c>
      <c r="P11" s="50">
        <v>3</v>
      </c>
      <c r="Q11" s="50"/>
      <c r="R11" s="50"/>
      <c r="S11" s="50"/>
      <c r="T11" s="50"/>
      <c r="U11" s="50">
        <f t="shared" si="0"/>
        <v>11</v>
      </c>
    </row>
    <row r="12" spans="2:21" x14ac:dyDescent="0.2">
      <c r="B12" s="1">
        <v>7</v>
      </c>
      <c r="C12" s="31" t="s">
        <v>384</v>
      </c>
      <c r="D12" s="31" t="s">
        <v>384</v>
      </c>
      <c r="E12" s="31" t="s">
        <v>384</v>
      </c>
      <c r="F12" s="31" t="s">
        <v>384</v>
      </c>
      <c r="G12" s="31" t="s">
        <v>384</v>
      </c>
      <c r="H12" s="31"/>
      <c r="I12" s="31"/>
      <c r="J12" s="31"/>
      <c r="L12" s="49" t="s">
        <v>385</v>
      </c>
      <c r="M12" s="50">
        <v>1</v>
      </c>
      <c r="N12" s="50">
        <v>1</v>
      </c>
      <c r="O12" s="50"/>
      <c r="P12" s="50"/>
      <c r="Q12" s="50"/>
      <c r="R12" s="50"/>
      <c r="S12" s="50"/>
      <c r="T12" s="50"/>
      <c r="U12" s="50">
        <f t="shared" si="0"/>
        <v>2</v>
      </c>
    </row>
    <row r="13" spans="2:21" x14ac:dyDescent="0.2">
      <c r="B13" s="1">
        <v>8</v>
      </c>
      <c r="C13" s="31"/>
      <c r="D13" s="31"/>
      <c r="E13" s="31" t="s">
        <v>383</v>
      </c>
      <c r="F13" s="31" t="s">
        <v>383</v>
      </c>
      <c r="G13" s="31" t="s">
        <v>405</v>
      </c>
      <c r="H13" s="31" t="s">
        <v>386</v>
      </c>
      <c r="I13" s="31" t="s">
        <v>404</v>
      </c>
      <c r="J13" s="31" t="s">
        <v>388</v>
      </c>
      <c r="L13" s="49" t="s">
        <v>392</v>
      </c>
      <c r="M13" s="50">
        <v>1</v>
      </c>
      <c r="N13" s="50">
        <v>1</v>
      </c>
      <c r="O13" s="50"/>
      <c r="P13" s="50"/>
      <c r="Q13" s="50"/>
      <c r="R13" s="50"/>
      <c r="S13" s="50"/>
      <c r="T13" s="50"/>
      <c r="U13" s="50">
        <f t="shared" si="0"/>
        <v>2</v>
      </c>
    </row>
    <row r="14" spans="2:21" x14ac:dyDescent="0.2">
      <c r="B14" s="1">
        <v>9</v>
      </c>
      <c r="C14" s="31" t="s">
        <v>392</v>
      </c>
      <c r="D14" s="31" t="s">
        <v>385</v>
      </c>
      <c r="E14" s="31" t="s">
        <v>383</v>
      </c>
      <c r="F14" s="31" t="s">
        <v>387</v>
      </c>
      <c r="G14" s="31" t="s">
        <v>404</v>
      </c>
      <c r="H14" s="31" t="s">
        <v>405</v>
      </c>
      <c r="I14" s="31" t="s">
        <v>405</v>
      </c>
      <c r="J14" s="31" t="s">
        <v>405</v>
      </c>
      <c r="L14" s="49" t="s">
        <v>393</v>
      </c>
      <c r="M14" s="50">
        <v>6</v>
      </c>
      <c r="N14" s="50"/>
      <c r="O14" s="50"/>
      <c r="P14" s="50"/>
      <c r="Q14" s="50"/>
      <c r="R14" s="50"/>
      <c r="S14" s="50"/>
      <c r="T14" s="50"/>
      <c r="U14" s="50">
        <f t="shared" si="0"/>
        <v>6</v>
      </c>
    </row>
    <row r="15" spans="2:21" x14ac:dyDescent="0.2">
      <c r="B15" s="1">
        <v>10</v>
      </c>
      <c r="C15" s="31"/>
      <c r="D15" s="31"/>
      <c r="E15" s="31" t="s">
        <v>383</v>
      </c>
      <c r="F15" s="31" t="s">
        <v>395</v>
      </c>
      <c r="G15" s="31"/>
      <c r="H15" s="31" t="s">
        <v>403</v>
      </c>
      <c r="I15" s="31" t="s">
        <v>403</v>
      </c>
      <c r="J15" s="31" t="s">
        <v>384</v>
      </c>
      <c r="L15" s="49" t="s">
        <v>386</v>
      </c>
      <c r="M15" s="50"/>
      <c r="N15" s="50"/>
      <c r="O15" s="50"/>
      <c r="P15" s="50"/>
      <c r="Q15" s="50"/>
      <c r="R15" s="50">
        <v>2</v>
      </c>
      <c r="S15" s="50">
        <v>4</v>
      </c>
      <c r="T15" s="50"/>
      <c r="U15" s="50">
        <f t="shared" si="0"/>
        <v>6</v>
      </c>
    </row>
    <row r="16" spans="2:21" x14ac:dyDescent="0.2">
      <c r="B16" s="1">
        <v>11</v>
      </c>
      <c r="C16" s="31"/>
      <c r="D16" s="31" t="s">
        <v>391</v>
      </c>
      <c r="E16" s="31" t="s">
        <v>405</v>
      </c>
      <c r="F16" s="31" t="s">
        <v>387</v>
      </c>
      <c r="G16" s="31" t="s">
        <v>405</v>
      </c>
      <c r="H16" s="31" t="s">
        <v>404</v>
      </c>
      <c r="I16" s="31" t="s">
        <v>404</v>
      </c>
      <c r="J16" s="31" t="s">
        <v>384</v>
      </c>
      <c r="L16" s="49" t="s">
        <v>394</v>
      </c>
      <c r="M16" s="50"/>
      <c r="N16" s="50"/>
      <c r="O16" s="50"/>
      <c r="P16" s="50"/>
      <c r="Q16" s="50">
        <v>2</v>
      </c>
      <c r="R16" s="50"/>
      <c r="S16" s="50"/>
      <c r="T16" s="50"/>
      <c r="U16" s="50">
        <f t="shared" si="0"/>
        <v>2</v>
      </c>
    </row>
    <row r="17" spans="2:21" x14ac:dyDescent="0.2">
      <c r="B17" s="1">
        <v>12</v>
      </c>
      <c r="C17" s="31" t="s">
        <v>393</v>
      </c>
      <c r="D17" s="31" t="s">
        <v>387</v>
      </c>
      <c r="E17" s="31" t="s">
        <v>387</v>
      </c>
      <c r="F17" s="31" t="s">
        <v>404</v>
      </c>
      <c r="H17" s="31" t="s">
        <v>403</v>
      </c>
      <c r="I17" s="31" t="s">
        <v>405</v>
      </c>
      <c r="J17" s="31"/>
      <c r="L17" s="49" t="s">
        <v>395</v>
      </c>
      <c r="M17" s="50"/>
      <c r="N17" s="50"/>
      <c r="O17" s="50"/>
      <c r="P17" s="50">
        <v>2</v>
      </c>
      <c r="Q17" s="50"/>
      <c r="R17" s="50"/>
      <c r="S17" s="50"/>
      <c r="T17" s="50"/>
      <c r="U17" s="50">
        <f t="shared" si="0"/>
        <v>2</v>
      </c>
    </row>
    <row r="18" spans="2:21" x14ac:dyDescent="0.2">
      <c r="B18" s="1">
        <v>13</v>
      </c>
      <c r="C18" s="31"/>
      <c r="D18" s="31"/>
      <c r="E18" s="31"/>
      <c r="F18" s="31"/>
      <c r="G18" s="31"/>
      <c r="H18" s="31" t="s">
        <v>405</v>
      </c>
      <c r="I18" s="31" t="s">
        <v>386</v>
      </c>
      <c r="J18" s="31" t="s">
        <v>405</v>
      </c>
      <c r="L18" s="49" t="s">
        <v>396</v>
      </c>
      <c r="M18" s="50"/>
      <c r="N18" s="50"/>
      <c r="O18" s="50"/>
      <c r="P18" s="50"/>
      <c r="Q18" s="50"/>
      <c r="R18" s="50"/>
      <c r="S18" s="50"/>
      <c r="T18" s="50"/>
      <c r="U18" s="50">
        <f t="shared" si="0"/>
        <v>0</v>
      </c>
    </row>
    <row r="19" spans="2:21" x14ac:dyDescent="0.2">
      <c r="B19" s="1">
        <v>14</v>
      </c>
      <c r="C19" s="31"/>
      <c r="D19" s="31"/>
      <c r="E19" s="31"/>
      <c r="F19" s="31"/>
      <c r="G19" s="31"/>
      <c r="H19" s="31"/>
      <c r="I19" s="31" t="s">
        <v>386</v>
      </c>
      <c r="J19" s="31" t="s">
        <v>403</v>
      </c>
      <c r="L19" s="49" t="s">
        <v>391</v>
      </c>
      <c r="M19" s="50"/>
      <c r="N19" s="50">
        <v>4</v>
      </c>
      <c r="O19" s="50"/>
      <c r="P19" s="50"/>
      <c r="Q19" s="50"/>
      <c r="R19" s="50"/>
      <c r="S19" s="50"/>
      <c r="T19" s="50"/>
      <c r="U19" s="50">
        <f t="shared" si="0"/>
        <v>4</v>
      </c>
    </row>
    <row r="20" spans="2:21" x14ac:dyDescent="0.2">
      <c r="B20" s="1">
        <v>15</v>
      </c>
      <c r="C20" s="31"/>
      <c r="D20" s="31" t="s">
        <v>383</v>
      </c>
      <c r="E20" s="31" t="s">
        <v>405</v>
      </c>
      <c r="F20" s="31" t="s">
        <v>384</v>
      </c>
      <c r="G20" s="31" t="s">
        <v>383</v>
      </c>
      <c r="H20" s="31" t="s">
        <v>405</v>
      </c>
      <c r="I20" s="31"/>
      <c r="J20" s="31" t="s">
        <v>405</v>
      </c>
      <c r="L20" s="49" t="s">
        <v>389</v>
      </c>
      <c r="M20" s="50"/>
      <c r="N20" s="50"/>
      <c r="O20" s="50"/>
      <c r="P20" s="50"/>
      <c r="Q20" s="50"/>
      <c r="R20" s="50"/>
      <c r="S20" s="50"/>
      <c r="T20" s="50"/>
      <c r="U20" s="50">
        <f t="shared" si="0"/>
        <v>0</v>
      </c>
    </row>
    <row r="21" spans="2:21" x14ac:dyDescent="0.2">
      <c r="B21" s="1">
        <v>16</v>
      </c>
      <c r="C21" s="31" t="s">
        <v>393</v>
      </c>
      <c r="D21" s="31" t="s">
        <v>391</v>
      </c>
      <c r="E21" s="31" t="s">
        <v>383</v>
      </c>
      <c r="F21" s="31" t="s">
        <v>383</v>
      </c>
      <c r="G21" s="31" t="s">
        <v>405</v>
      </c>
      <c r="H21" s="31" t="s">
        <v>403</v>
      </c>
      <c r="I21" s="31" t="s">
        <v>403</v>
      </c>
      <c r="J21" s="31" t="s">
        <v>405</v>
      </c>
      <c r="L21" s="49" t="s">
        <v>388</v>
      </c>
      <c r="M21" s="50"/>
      <c r="N21" s="50"/>
      <c r="O21" s="50"/>
      <c r="P21" s="50"/>
      <c r="Q21" s="50"/>
      <c r="R21" s="50"/>
      <c r="S21" s="50"/>
      <c r="T21" s="50">
        <v>3</v>
      </c>
      <c r="U21" s="50">
        <f t="shared" si="0"/>
        <v>3</v>
      </c>
    </row>
    <row r="22" spans="2:21" x14ac:dyDescent="0.2">
      <c r="B22" s="1">
        <v>17</v>
      </c>
      <c r="C22" s="31" t="s">
        <v>387</v>
      </c>
      <c r="D22" s="31" t="s">
        <v>392</v>
      </c>
      <c r="E22" s="31" t="s">
        <v>387</v>
      </c>
      <c r="F22" s="31"/>
      <c r="G22" s="31" t="s">
        <v>383</v>
      </c>
      <c r="H22" s="31" t="s">
        <v>403</v>
      </c>
      <c r="I22" s="31" t="s">
        <v>403</v>
      </c>
      <c r="J22" s="31" t="s">
        <v>403</v>
      </c>
      <c r="L22" s="49" t="s">
        <v>390</v>
      </c>
      <c r="M22" s="50"/>
      <c r="N22" s="50"/>
      <c r="O22" s="50"/>
      <c r="P22" s="50"/>
      <c r="Q22" s="50"/>
      <c r="R22" s="50"/>
      <c r="S22" s="50"/>
      <c r="T22" s="50"/>
      <c r="U22" s="50">
        <f t="shared" si="0"/>
        <v>0</v>
      </c>
    </row>
    <row r="23" spans="2:21" x14ac:dyDescent="0.2">
      <c r="B23" s="1">
        <v>18</v>
      </c>
      <c r="C23" s="31"/>
      <c r="D23" s="31"/>
      <c r="E23" s="31"/>
      <c r="F23" s="31" t="s">
        <v>387</v>
      </c>
      <c r="G23" s="31" t="s">
        <v>394</v>
      </c>
      <c r="H23" s="31" t="s">
        <v>405</v>
      </c>
      <c r="I23" s="31" t="s">
        <v>386</v>
      </c>
      <c r="J23" s="31" t="s">
        <v>388</v>
      </c>
      <c r="L23" s="49" t="s">
        <v>406</v>
      </c>
      <c r="M23" s="50">
        <v>11</v>
      </c>
      <c r="N23" s="50">
        <v>6</v>
      </c>
      <c r="O23" s="50">
        <v>4</v>
      </c>
      <c r="P23" s="50">
        <v>4</v>
      </c>
      <c r="Q23" s="50">
        <v>5</v>
      </c>
      <c r="R23" s="50">
        <v>2</v>
      </c>
      <c r="S23" s="50">
        <v>2</v>
      </c>
      <c r="T23" s="50"/>
      <c r="U23" s="50">
        <f t="shared" si="0"/>
        <v>34</v>
      </c>
    </row>
    <row r="24" spans="2:21" x14ac:dyDescent="0.2">
      <c r="B24" s="1">
        <v>19</v>
      </c>
      <c r="C24" s="86"/>
      <c r="D24" s="86" t="s">
        <v>391</v>
      </c>
      <c r="E24" s="86" t="s">
        <v>383</v>
      </c>
      <c r="F24" s="86" t="s">
        <v>405</v>
      </c>
      <c r="G24" s="86" t="s">
        <v>403</v>
      </c>
      <c r="H24" s="86" t="s">
        <v>384</v>
      </c>
      <c r="I24" s="86" t="s">
        <v>384</v>
      </c>
      <c r="J24" s="86" t="s">
        <v>384</v>
      </c>
      <c r="L24" s="49" t="s">
        <v>407</v>
      </c>
      <c r="M24" s="50"/>
      <c r="N24" s="50"/>
      <c r="O24" s="50"/>
      <c r="P24" s="50"/>
      <c r="Q24" s="50"/>
      <c r="R24" s="50">
        <v>1</v>
      </c>
      <c r="S24" s="50">
        <v>1</v>
      </c>
      <c r="T24" s="50">
        <v>2</v>
      </c>
      <c r="U24" s="50">
        <f t="shared" si="0"/>
        <v>4</v>
      </c>
    </row>
    <row r="25" spans="2:21" x14ac:dyDescent="0.2">
      <c r="B25" s="1">
        <v>20</v>
      </c>
      <c r="C25" s="86"/>
      <c r="D25" s="86" t="s">
        <v>383</v>
      </c>
      <c r="E25" s="86" t="s">
        <v>387</v>
      </c>
      <c r="F25" s="86" t="s">
        <v>395</v>
      </c>
      <c r="G25" s="86" t="s">
        <v>394</v>
      </c>
      <c r="H25" s="86" t="s">
        <v>405</v>
      </c>
      <c r="I25" s="86" t="s">
        <v>386</v>
      </c>
      <c r="J25" s="86" t="s">
        <v>404</v>
      </c>
      <c r="M25" s="50">
        <f>SUM(M6:M24)</f>
        <v>21</v>
      </c>
      <c r="N25" s="50">
        <f t="shared" ref="N25:U25" si="1">SUM(N6:N24)</f>
        <v>21</v>
      </c>
      <c r="O25" s="50">
        <f t="shared" si="1"/>
        <v>21</v>
      </c>
      <c r="P25" s="50">
        <f t="shared" si="1"/>
        <v>21</v>
      </c>
      <c r="Q25" s="50">
        <f t="shared" si="1"/>
        <v>21</v>
      </c>
      <c r="R25" s="50">
        <f t="shared" si="1"/>
        <v>21</v>
      </c>
      <c r="S25" s="50">
        <f t="shared" si="1"/>
        <v>21</v>
      </c>
      <c r="T25" s="50">
        <f t="shared" si="1"/>
        <v>21</v>
      </c>
      <c r="U25" s="50">
        <f t="shared" si="1"/>
        <v>168</v>
      </c>
    </row>
    <row r="26" spans="2:21" x14ac:dyDescent="0.2">
      <c r="B26" s="1">
        <v>21</v>
      </c>
      <c r="C26" s="86"/>
      <c r="D26" s="86" t="s">
        <v>391</v>
      </c>
      <c r="E26" s="86" t="s">
        <v>387</v>
      </c>
      <c r="F26" s="86" t="s">
        <v>383</v>
      </c>
      <c r="G26" s="86"/>
      <c r="H26" s="86"/>
      <c r="I26" s="86"/>
      <c r="J26" s="86" t="s">
        <v>404</v>
      </c>
      <c r="M26" s="33"/>
      <c r="N26" s="33"/>
      <c r="O26" s="33"/>
      <c r="P26" s="33"/>
      <c r="Q26" s="33"/>
      <c r="R26" s="33"/>
      <c r="S26" s="33"/>
      <c r="T26" s="33"/>
      <c r="U26" s="33"/>
    </row>
    <row r="27" spans="2:21" x14ac:dyDescent="0.2">
      <c r="C27" s="31"/>
      <c r="D27" s="31"/>
      <c r="E27" s="31"/>
      <c r="F27" s="31"/>
      <c r="G27" s="31"/>
      <c r="H27" s="31"/>
      <c r="I27" s="31"/>
      <c r="J27" s="31"/>
      <c r="L27" s="57" t="s">
        <v>408</v>
      </c>
      <c r="M27" s="61" t="s">
        <v>511</v>
      </c>
    </row>
    <row r="28" spans="2:21" x14ac:dyDescent="0.2">
      <c r="C28" s="31"/>
      <c r="D28" s="31"/>
      <c r="E28" s="31"/>
      <c r="F28" s="31"/>
      <c r="G28" s="31"/>
      <c r="H28" s="31"/>
      <c r="I28" s="31"/>
      <c r="J28" s="31"/>
    </row>
    <row r="29" spans="2:21" x14ac:dyDescent="0.2">
      <c r="C29" s="31"/>
      <c r="D29" s="31"/>
      <c r="E29" s="31"/>
      <c r="F29" s="31"/>
      <c r="G29" s="31"/>
      <c r="H29" s="31"/>
      <c r="I29" s="31"/>
      <c r="J29" s="31"/>
      <c r="M29" s="47">
        <v>18</v>
      </c>
      <c r="N29" s="47">
        <v>19</v>
      </c>
      <c r="O29" s="47">
        <v>20</v>
      </c>
      <c r="P29" s="47">
        <v>21</v>
      </c>
      <c r="Q29" s="47">
        <v>22</v>
      </c>
      <c r="R29" s="47">
        <v>23</v>
      </c>
      <c r="S29" s="47">
        <v>24</v>
      </c>
      <c r="T29" s="47">
        <v>25</v>
      </c>
    </row>
    <row r="30" spans="2:21" x14ac:dyDescent="0.2">
      <c r="C30" s="31"/>
      <c r="D30" s="31"/>
      <c r="E30" s="31"/>
      <c r="F30" s="31"/>
      <c r="G30" s="31"/>
      <c r="H30" s="31"/>
      <c r="I30" s="31"/>
      <c r="J30" s="31"/>
      <c r="L30" s="49" t="s">
        <v>401</v>
      </c>
      <c r="M30" s="53">
        <f t="shared" ref="M30:T30" si="2">SUM(M6:M9)</f>
        <v>1</v>
      </c>
      <c r="N30" s="53">
        <f t="shared" si="2"/>
        <v>2</v>
      </c>
      <c r="O30" s="53">
        <f t="shared" si="2"/>
        <v>7</v>
      </c>
      <c r="P30" s="53">
        <f t="shared" si="2"/>
        <v>9</v>
      </c>
      <c r="Q30" s="53">
        <f t="shared" si="2"/>
        <v>11</v>
      </c>
      <c r="R30" s="53">
        <f t="shared" si="2"/>
        <v>16</v>
      </c>
      <c r="S30" s="53">
        <f t="shared" si="2"/>
        <v>14</v>
      </c>
      <c r="T30" s="53">
        <f t="shared" si="2"/>
        <v>16</v>
      </c>
    </row>
    <row r="31" spans="2:21" x14ac:dyDescent="0.2">
      <c r="L31" s="49" t="s">
        <v>399</v>
      </c>
      <c r="M31" s="53">
        <f>SUM(M10:M14)</f>
        <v>9</v>
      </c>
      <c r="N31" s="53">
        <f>SUM(N10:N14)</f>
        <v>9</v>
      </c>
      <c r="O31" s="53">
        <f>SUM(O10:O14)</f>
        <v>10</v>
      </c>
      <c r="P31" s="53">
        <f>SUM(P10:P14)</f>
        <v>6</v>
      </c>
      <c r="Q31" s="53">
        <f>SUM(Q10:Q14)</f>
        <v>3</v>
      </c>
      <c r="R31" s="53"/>
      <c r="S31" s="53"/>
      <c r="T31" s="53"/>
    </row>
    <row r="32" spans="2:21" x14ac:dyDescent="0.2">
      <c r="B32" s="64"/>
      <c r="C32" s="1"/>
      <c r="D32" s="1"/>
      <c r="E32" s="1"/>
      <c r="F32" s="1"/>
      <c r="G32" s="1"/>
      <c r="H32" s="1"/>
      <c r="I32" s="1"/>
      <c r="J32" s="1"/>
      <c r="L32" s="59" t="s">
        <v>409</v>
      </c>
      <c r="M32" s="60">
        <f>SUM(M30:M31)</f>
        <v>10</v>
      </c>
      <c r="N32" s="60">
        <f t="shared" ref="N32:T32" si="3">SUM(N30:N31)</f>
        <v>11</v>
      </c>
      <c r="O32" s="60">
        <f t="shared" si="3"/>
        <v>17</v>
      </c>
      <c r="P32" s="60">
        <f t="shared" si="3"/>
        <v>15</v>
      </c>
      <c r="Q32" s="60">
        <f t="shared" si="3"/>
        <v>14</v>
      </c>
      <c r="R32" s="60">
        <f t="shared" si="3"/>
        <v>16</v>
      </c>
      <c r="S32" s="60">
        <f t="shared" si="3"/>
        <v>14</v>
      </c>
      <c r="T32" s="60">
        <f t="shared" si="3"/>
        <v>16</v>
      </c>
    </row>
    <row r="33" spans="12:20" x14ac:dyDescent="0.2">
      <c r="L33" s="49" t="s">
        <v>398</v>
      </c>
      <c r="M33" s="53">
        <f t="shared" ref="M33:S33" si="4">SUM(M15:M20)</f>
        <v>0</v>
      </c>
      <c r="N33" s="53">
        <f t="shared" si="4"/>
        <v>4</v>
      </c>
      <c r="O33" s="53">
        <f t="shared" si="4"/>
        <v>0</v>
      </c>
      <c r="P33" s="53">
        <f t="shared" si="4"/>
        <v>2</v>
      </c>
      <c r="Q33" s="53">
        <f t="shared" si="4"/>
        <v>2</v>
      </c>
      <c r="R33" s="53">
        <f t="shared" si="4"/>
        <v>2</v>
      </c>
      <c r="S33" s="53">
        <f t="shared" si="4"/>
        <v>4</v>
      </c>
      <c r="T33" s="53"/>
    </row>
    <row r="34" spans="12:20" x14ac:dyDescent="0.2">
      <c r="L34" s="49" t="s">
        <v>397</v>
      </c>
      <c r="M34" s="53">
        <f>SUM(M21:M22)</f>
        <v>0</v>
      </c>
      <c r="N34" s="53">
        <f>SUM(N21:N22)</f>
        <v>0</v>
      </c>
      <c r="O34" s="53">
        <f>SUM(O21:O22)</f>
        <v>0</v>
      </c>
      <c r="P34" s="53">
        <f>SUM(P21:P22)</f>
        <v>0</v>
      </c>
      <c r="Q34" s="53">
        <f>SUM(Q21:Q22)</f>
        <v>0</v>
      </c>
      <c r="R34" s="53"/>
      <c r="S34" s="53"/>
      <c r="T34" s="53">
        <f>SUM(T21:T22)</f>
        <v>3</v>
      </c>
    </row>
    <row r="35" spans="12:20" x14ac:dyDescent="0.2">
      <c r="L35" s="59" t="s">
        <v>410</v>
      </c>
      <c r="M35" s="60">
        <f>SUM(M32:M34)</f>
        <v>10</v>
      </c>
      <c r="N35" s="60">
        <f t="shared" ref="N35:T35" si="5">SUM(N32:N34)</f>
        <v>15</v>
      </c>
      <c r="O35" s="60">
        <f t="shared" si="5"/>
        <v>17</v>
      </c>
      <c r="P35" s="60">
        <f t="shared" si="5"/>
        <v>17</v>
      </c>
      <c r="Q35" s="60">
        <f t="shared" si="5"/>
        <v>16</v>
      </c>
      <c r="R35" s="60">
        <f t="shared" si="5"/>
        <v>18</v>
      </c>
      <c r="S35" s="60">
        <f t="shared" si="5"/>
        <v>18</v>
      </c>
      <c r="T35" s="60">
        <f t="shared" si="5"/>
        <v>19</v>
      </c>
    </row>
    <row r="36" spans="12:20" x14ac:dyDescent="0.2">
      <c r="L36" s="49" t="s">
        <v>406</v>
      </c>
      <c r="M36" s="53">
        <f t="shared" ref="M36:T36" si="6">M23</f>
        <v>11</v>
      </c>
      <c r="N36" s="53">
        <f t="shared" si="6"/>
        <v>6</v>
      </c>
      <c r="O36" s="53">
        <f t="shared" si="6"/>
        <v>4</v>
      </c>
      <c r="P36" s="53">
        <f t="shared" si="6"/>
        <v>4</v>
      </c>
      <c r="Q36" s="53">
        <f t="shared" si="6"/>
        <v>5</v>
      </c>
      <c r="R36" s="53">
        <f t="shared" si="6"/>
        <v>2</v>
      </c>
      <c r="S36" s="53">
        <f t="shared" si="6"/>
        <v>2</v>
      </c>
      <c r="T36" s="53">
        <f t="shared" si="6"/>
        <v>0</v>
      </c>
    </row>
    <row r="37" spans="12:20" x14ac:dyDescent="0.2">
      <c r="M37" s="53">
        <f>SUM(M35:M36)</f>
        <v>21</v>
      </c>
      <c r="N37" s="53">
        <f t="shared" ref="N37:T37" si="7">SUM(N35:N36)</f>
        <v>21</v>
      </c>
      <c r="O37" s="53">
        <f t="shared" si="7"/>
        <v>21</v>
      </c>
      <c r="P37" s="53">
        <f t="shared" si="7"/>
        <v>21</v>
      </c>
      <c r="Q37" s="53">
        <f t="shared" si="7"/>
        <v>21</v>
      </c>
      <c r="R37" s="53">
        <f t="shared" si="7"/>
        <v>20</v>
      </c>
      <c r="S37" s="53">
        <f t="shared" si="7"/>
        <v>20</v>
      </c>
      <c r="T37" s="53">
        <f t="shared" si="7"/>
        <v>19</v>
      </c>
    </row>
    <row r="38" spans="12:20" x14ac:dyDescent="0.2">
      <c r="M38" s="56"/>
      <c r="N38" s="56"/>
      <c r="O38" s="56"/>
      <c r="P38" s="56"/>
      <c r="Q38" s="56"/>
      <c r="R38" s="56"/>
      <c r="S38" s="56"/>
      <c r="T38" s="56"/>
    </row>
    <row r="39" spans="12:20" x14ac:dyDescent="0.2">
      <c r="L39" s="57" t="s">
        <v>408</v>
      </c>
      <c r="M39" s="61" t="s">
        <v>512</v>
      </c>
      <c r="N39" s="33"/>
      <c r="O39" s="33"/>
      <c r="P39" s="33"/>
      <c r="Q39" s="33"/>
      <c r="R39" s="33"/>
      <c r="S39" s="33"/>
      <c r="T39" s="33"/>
    </row>
    <row r="40" spans="12:20" x14ac:dyDescent="0.2">
      <c r="L40" s="1"/>
      <c r="M40" s="61" t="s">
        <v>413</v>
      </c>
      <c r="N40" s="33"/>
      <c r="O40" s="33"/>
      <c r="P40" s="33"/>
      <c r="Q40" s="33"/>
      <c r="R40" s="33"/>
      <c r="S40" s="33"/>
      <c r="T40" s="33"/>
    </row>
    <row r="41" spans="12:20" x14ac:dyDescent="0.2">
      <c r="L41" s="1"/>
      <c r="M41" s="61"/>
      <c r="N41" s="33"/>
      <c r="O41" s="33"/>
      <c r="P41" s="33"/>
      <c r="Q41" s="33"/>
      <c r="R41" s="33"/>
      <c r="S41" s="33"/>
      <c r="T41" s="33"/>
    </row>
    <row r="42" spans="12:20" x14ac:dyDescent="0.2">
      <c r="M42" s="47">
        <v>18</v>
      </c>
      <c r="N42" s="47">
        <v>19</v>
      </c>
      <c r="O42" s="47">
        <v>20</v>
      </c>
      <c r="P42" s="47">
        <v>21</v>
      </c>
      <c r="Q42" s="47">
        <v>22</v>
      </c>
      <c r="R42" s="47">
        <v>23</v>
      </c>
      <c r="S42" s="47">
        <v>24</v>
      </c>
      <c r="T42" s="47">
        <v>25</v>
      </c>
    </row>
    <row r="43" spans="12:20" x14ac:dyDescent="0.2">
      <c r="L43" s="49" t="s">
        <v>401</v>
      </c>
      <c r="M43" s="52">
        <f t="shared" ref="M43:T43" si="8">M30/M$37</f>
        <v>4.7619047619047616E-2</v>
      </c>
      <c r="N43" s="52">
        <f t="shared" si="8"/>
        <v>9.5238095238095233E-2</v>
      </c>
      <c r="O43" s="52">
        <f t="shared" si="8"/>
        <v>0.33333333333333331</v>
      </c>
      <c r="P43" s="52">
        <f t="shared" si="8"/>
        <v>0.42857142857142855</v>
      </c>
      <c r="Q43" s="52">
        <f t="shared" si="8"/>
        <v>0.52380952380952384</v>
      </c>
      <c r="R43" s="52">
        <f t="shared" si="8"/>
        <v>0.8</v>
      </c>
      <c r="S43" s="52">
        <f t="shared" si="8"/>
        <v>0.7</v>
      </c>
      <c r="T43" s="52">
        <f t="shared" si="8"/>
        <v>0.84210526315789469</v>
      </c>
    </row>
    <row r="44" spans="12:20" x14ac:dyDescent="0.2">
      <c r="L44" s="49" t="s">
        <v>399</v>
      </c>
      <c r="M44" s="52">
        <f t="shared" ref="M44:Q49" si="9">M31/M$37</f>
        <v>0.42857142857142855</v>
      </c>
      <c r="N44" s="52">
        <f t="shared" si="9"/>
        <v>0.42857142857142855</v>
      </c>
      <c r="O44" s="52">
        <f t="shared" si="9"/>
        <v>0.47619047619047616</v>
      </c>
      <c r="P44" s="52">
        <f t="shared" si="9"/>
        <v>0.2857142857142857</v>
      </c>
      <c r="Q44" s="52">
        <f t="shared" si="9"/>
        <v>0.14285714285714285</v>
      </c>
      <c r="R44" s="52"/>
      <c r="S44" s="52"/>
      <c r="T44" s="52"/>
    </row>
    <row r="45" spans="12:20" x14ac:dyDescent="0.2">
      <c r="L45" s="59" t="s">
        <v>409</v>
      </c>
      <c r="M45" s="58">
        <f t="shared" si="9"/>
        <v>0.47619047619047616</v>
      </c>
      <c r="N45" s="58">
        <f t="shared" si="9"/>
        <v>0.52380952380952384</v>
      </c>
      <c r="O45" s="58">
        <f t="shared" si="9"/>
        <v>0.80952380952380953</v>
      </c>
      <c r="P45" s="58">
        <f t="shared" si="9"/>
        <v>0.7142857142857143</v>
      </c>
      <c r="Q45" s="58">
        <f t="shared" si="9"/>
        <v>0.66666666666666663</v>
      </c>
      <c r="R45" s="58">
        <f>R32/R$37</f>
        <v>0.8</v>
      </c>
      <c r="S45" s="58">
        <f>S32/S$37</f>
        <v>0.7</v>
      </c>
      <c r="T45" s="58">
        <f>T32/T$37</f>
        <v>0.84210526315789469</v>
      </c>
    </row>
    <row r="46" spans="12:20" x14ac:dyDescent="0.2">
      <c r="L46" s="49" t="s">
        <v>398</v>
      </c>
      <c r="M46" s="52">
        <f t="shared" si="9"/>
        <v>0</v>
      </c>
      <c r="N46" s="52">
        <f t="shared" si="9"/>
        <v>0.19047619047619047</v>
      </c>
      <c r="O46" s="52">
        <f t="shared" si="9"/>
        <v>0</v>
      </c>
      <c r="P46" s="52">
        <f t="shared" si="9"/>
        <v>9.5238095238095233E-2</v>
      </c>
      <c r="Q46" s="52">
        <f t="shared" si="9"/>
        <v>9.5238095238095233E-2</v>
      </c>
      <c r="R46" s="52">
        <f>R33/R$37</f>
        <v>0.1</v>
      </c>
      <c r="S46" s="52">
        <f>S33/S$37</f>
        <v>0.2</v>
      </c>
      <c r="T46" s="52"/>
    </row>
    <row r="47" spans="12:20" x14ac:dyDescent="0.2">
      <c r="L47" s="49" t="s">
        <v>397</v>
      </c>
      <c r="M47" s="52">
        <f t="shared" si="9"/>
        <v>0</v>
      </c>
      <c r="N47" s="52">
        <f t="shared" si="9"/>
        <v>0</v>
      </c>
      <c r="O47" s="52">
        <f t="shared" si="9"/>
        <v>0</v>
      </c>
      <c r="P47" s="52">
        <f t="shared" si="9"/>
        <v>0</v>
      </c>
      <c r="Q47" s="52">
        <f t="shared" si="9"/>
        <v>0</v>
      </c>
      <c r="R47" s="52"/>
      <c r="S47" s="52"/>
      <c r="T47" s="52">
        <f>T34/T$37</f>
        <v>0.15789473684210525</v>
      </c>
    </row>
    <row r="48" spans="12:20" x14ac:dyDescent="0.2">
      <c r="L48" s="59" t="s">
        <v>410</v>
      </c>
      <c r="M48" s="58">
        <f t="shared" si="9"/>
        <v>0.47619047619047616</v>
      </c>
      <c r="N48" s="58">
        <f t="shared" si="9"/>
        <v>0.7142857142857143</v>
      </c>
      <c r="O48" s="58">
        <f t="shared" si="9"/>
        <v>0.80952380952380953</v>
      </c>
      <c r="P48" s="58">
        <f t="shared" si="9"/>
        <v>0.80952380952380953</v>
      </c>
      <c r="Q48" s="58">
        <f t="shared" si="9"/>
        <v>0.76190476190476186</v>
      </c>
      <c r="R48" s="58">
        <f>R35/R$37</f>
        <v>0.9</v>
      </c>
      <c r="S48" s="58">
        <f>S35/S$37</f>
        <v>0.9</v>
      </c>
      <c r="T48" s="58">
        <f>T35/T$37</f>
        <v>1</v>
      </c>
    </row>
    <row r="49" spans="11:20" x14ac:dyDescent="0.2">
      <c r="L49" s="49" t="s">
        <v>406</v>
      </c>
      <c r="M49" s="52">
        <f t="shared" si="9"/>
        <v>0.52380952380952384</v>
      </c>
      <c r="N49" s="52">
        <f t="shared" si="9"/>
        <v>0.2857142857142857</v>
      </c>
      <c r="O49" s="52">
        <f t="shared" si="9"/>
        <v>0.19047619047619047</v>
      </c>
      <c r="P49" s="52">
        <f t="shared" si="9"/>
        <v>0.19047619047619047</v>
      </c>
      <c r="Q49" s="52">
        <f t="shared" si="9"/>
        <v>0.23809523809523808</v>
      </c>
      <c r="R49" s="52">
        <f>R36/R$37</f>
        <v>0.1</v>
      </c>
      <c r="S49" s="52">
        <f>S36/S$37</f>
        <v>0.1</v>
      </c>
      <c r="T49" s="52">
        <f>T36/T$37</f>
        <v>0</v>
      </c>
    </row>
    <row r="50" spans="11:20" x14ac:dyDescent="0.2">
      <c r="L50" s="62"/>
      <c r="M50" s="63"/>
      <c r="N50" s="63"/>
      <c r="O50" s="63"/>
      <c r="P50" s="63"/>
      <c r="Q50" s="63"/>
      <c r="R50" s="63"/>
      <c r="S50" s="63"/>
      <c r="T50" s="63"/>
    </row>
    <row r="51" spans="11:20" x14ac:dyDescent="0.2">
      <c r="L51" s="57" t="s">
        <v>408</v>
      </c>
      <c r="M51" s="61" t="s">
        <v>512</v>
      </c>
      <c r="N51" s="33"/>
      <c r="O51" s="33"/>
      <c r="P51" s="33"/>
      <c r="Q51" s="33"/>
      <c r="R51" s="33"/>
      <c r="S51" s="33"/>
      <c r="T51" s="33"/>
    </row>
    <row r="52" spans="11:20" x14ac:dyDescent="0.2">
      <c r="L52" s="1"/>
      <c r="M52" s="61" t="s">
        <v>414</v>
      </c>
      <c r="N52" s="33"/>
      <c r="O52" s="33"/>
      <c r="P52" s="33"/>
      <c r="Q52" s="33"/>
      <c r="R52" s="33"/>
      <c r="S52" s="33"/>
      <c r="T52" s="33"/>
    </row>
    <row r="54" spans="11:20" x14ac:dyDescent="0.2">
      <c r="L54"/>
    </row>
    <row r="55" spans="11:20" x14ac:dyDescent="0.2">
      <c r="K55" s="66" t="s">
        <v>400</v>
      </c>
      <c r="L55" s="65" t="s">
        <v>411</v>
      </c>
      <c r="M55" s="61" t="s">
        <v>412</v>
      </c>
    </row>
    <row r="56" spans="11:20" x14ac:dyDescent="0.2">
      <c r="L56"/>
    </row>
    <row r="57" spans="11:20" x14ac:dyDescent="0.2">
      <c r="L57"/>
    </row>
    <row r="58" spans="11:20" x14ac:dyDescent="0.2">
      <c r="L58"/>
    </row>
    <row r="59" spans="11:20" x14ac:dyDescent="0.2">
      <c r="L59"/>
    </row>
    <row r="60" spans="11:20" x14ac:dyDescent="0.2">
      <c r="L60"/>
    </row>
    <row r="61" spans="11:20" x14ac:dyDescent="0.2">
      <c r="L61"/>
    </row>
    <row r="62" spans="11:20" x14ac:dyDescent="0.2">
      <c r="L62"/>
    </row>
    <row r="63" spans="11:20" x14ac:dyDescent="0.2">
      <c r="L63"/>
    </row>
    <row r="64" spans="11:20" x14ac:dyDescent="0.2">
      <c r="L64"/>
    </row>
    <row r="65" spans="12:12" x14ac:dyDescent="0.2">
      <c r="L65"/>
    </row>
    <row r="66" spans="12:12" x14ac:dyDescent="0.2">
      <c r="L66"/>
    </row>
    <row r="67" spans="12:12" x14ac:dyDescent="0.2">
      <c r="L67"/>
    </row>
    <row r="68" spans="12:12" x14ac:dyDescent="0.2">
      <c r="L68"/>
    </row>
    <row r="69" spans="12:12" x14ac:dyDescent="0.2">
      <c r="L69"/>
    </row>
    <row r="70" spans="12:12" x14ac:dyDescent="0.2">
      <c r="L70"/>
    </row>
    <row r="71" spans="12:12" x14ac:dyDescent="0.2">
      <c r="L71"/>
    </row>
    <row r="72" spans="12:12" x14ac:dyDescent="0.2">
      <c r="L72"/>
    </row>
    <row r="73" spans="12:12" x14ac:dyDescent="0.2">
      <c r="L73"/>
    </row>
    <row r="74" spans="12:12" x14ac:dyDescent="0.2">
      <c r="L74"/>
    </row>
    <row r="75" spans="12:12" ht="12.75" customHeight="1" x14ac:dyDescent="0.2">
      <c r="L75"/>
    </row>
    <row r="76" spans="12:12" x14ac:dyDescent="0.2">
      <c r="L76"/>
    </row>
    <row r="77" spans="12:12" x14ac:dyDescent="0.2">
      <c r="L77"/>
    </row>
    <row r="78" spans="12:12" x14ac:dyDescent="0.2">
      <c r="L78"/>
    </row>
    <row r="79" spans="12:12" x14ac:dyDescent="0.2">
      <c r="L79"/>
    </row>
    <row r="80" spans="12:12" x14ac:dyDescent="0.2">
      <c r="L80"/>
    </row>
    <row r="81" spans="3:22" x14ac:dyDescent="0.2">
      <c r="L81"/>
    </row>
    <row r="82" spans="3:22" x14ac:dyDescent="0.2">
      <c r="L82"/>
    </row>
    <row r="83" spans="3:22" x14ac:dyDescent="0.2">
      <c r="L83"/>
    </row>
    <row r="84" spans="3:22" x14ac:dyDescent="0.2">
      <c r="L84"/>
    </row>
    <row r="85" spans="3:22" x14ac:dyDescent="0.2">
      <c r="L85"/>
    </row>
    <row r="86" spans="3:22" x14ac:dyDescent="0.2">
      <c r="L86"/>
    </row>
    <row r="87" spans="3:22" x14ac:dyDescent="0.2">
      <c r="L87"/>
    </row>
    <row r="88" spans="3:22" x14ac:dyDescent="0.2">
      <c r="L88"/>
      <c r="P88" s="1"/>
    </row>
    <row r="89" spans="3:22" x14ac:dyDescent="0.2">
      <c r="L89"/>
      <c r="Q89" s="1"/>
      <c r="R89" s="1"/>
      <c r="S89" s="1"/>
      <c r="T89" s="1"/>
      <c r="U89" s="1"/>
    </row>
    <row r="90" spans="3:22" x14ac:dyDescent="0.2">
      <c r="K90" s="1"/>
      <c r="L90" s="1"/>
      <c r="M90" s="1"/>
      <c r="N90" s="1"/>
      <c r="O90" s="1"/>
    </row>
    <row r="91" spans="3:22" x14ac:dyDescent="0.2">
      <c r="L91"/>
      <c r="V91" s="1"/>
    </row>
    <row r="92" spans="3:22" s="1" customFormat="1" x14ac:dyDescent="0.2"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3:22" x14ac:dyDescent="0.2">
      <c r="L93"/>
    </row>
    <row r="94" spans="3:22" x14ac:dyDescent="0.2">
      <c r="L94"/>
    </row>
    <row r="95" spans="3:22" x14ac:dyDescent="0.2">
      <c r="L95"/>
    </row>
    <row r="96" spans="3:22" x14ac:dyDescent="0.2">
      <c r="L96"/>
    </row>
    <row r="97" spans="12:12" x14ac:dyDescent="0.2">
      <c r="L97"/>
    </row>
    <row r="98" spans="12:12" x14ac:dyDescent="0.2">
      <c r="L98"/>
    </row>
    <row r="99" spans="12:12" x14ac:dyDescent="0.2">
      <c r="L99"/>
    </row>
    <row r="100" spans="12:12" x14ac:dyDescent="0.2">
      <c r="L100"/>
    </row>
    <row r="101" spans="12:12" x14ac:dyDescent="0.2">
      <c r="L101"/>
    </row>
    <row r="102" spans="12:12" x14ac:dyDescent="0.2">
      <c r="L102"/>
    </row>
    <row r="103" spans="12:12" x14ac:dyDescent="0.2">
      <c r="L103"/>
    </row>
    <row r="104" spans="12:12" x14ac:dyDescent="0.2">
      <c r="L104"/>
    </row>
    <row r="105" spans="12:12" x14ac:dyDescent="0.2">
      <c r="L105"/>
    </row>
    <row r="106" spans="12:12" x14ac:dyDescent="0.2">
      <c r="L106"/>
    </row>
    <row r="107" spans="12:12" x14ac:dyDescent="0.2">
      <c r="L107"/>
    </row>
    <row r="108" spans="12:12" x14ac:dyDescent="0.2">
      <c r="L108"/>
    </row>
    <row r="109" spans="12:12" x14ac:dyDescent="0.2">
      <c r="L109"/>
    </row>
    <row r="110" spans="12:12" x14ac:dyDescent="0.2">
      <c r="L110"/>
    </row>
    <row r="111" spans="12:12" x14ac:dyDescent="0.2">
      <c r="L111"/>
    </row>
    <row r="112" spans="12:12" x14ac:dyDescent="0.2">
      <c r="L112"/>
    </row>
    <row r="113" spans="12:12" x14ac:dyDescent="0.2">
      <c r="L113"/>
    </row>
    <row r="114" spans="12:12" x14ac:dyDescent="0.2">
      <c r="L114"/>
    </row>
    <row r="115" spans="12:12" x14ac:dyDescent="0.2">
      <c r="L115"/>
    </row>
    <row r="116" spans="12:12" x14ac:dyDescent="0.2">
      <c r="L116"/>
    </row>
    <row r="117" spans="12:12" x14ac:dyDescent="0.2">
      <c r="L117"/>
    </row>
    <row r="118" spans="12:12" x14ac:dyDescent="0.2">
      <c r="L118"/>
    </row>
  </sheetData>
  <sortState xmlns:xlrd2="http://schemas.microsoft.com/office/spreadsheetml/2017/richdata2" ref="C6:J30">
    <sortCondition ref="G6:G30"/>
    <sortCondition ref="F6:F30"/>
    <sortCondition ref="E6:E30"/>
  </sortState>
  <mergeCells count="7">
    <mergeCell ref="C2:U2"/>
    <mergeCell ref="R4:T4"/>
    <mergeCell ref="C4:D4"/>
    <mergeCell ref="E4:G4"/>
    <mergeCell ref="H4:J4"/>
    <mergeCell ref="M4:N4"/>
    <mergeCell ref="O4:Q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C7E49-B048-45C9-96B8-C9ACC48841E6}">
  <dimension ref="A2:V448"/>
  <sheetViews>
    <sheetView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F32" sqref="F32"/>
    </sheetView>
  </sheetViews>
  <sheetFormatPr defaultRowHeight="12.75" x14ac:dyDescent="0.2"/>
  <cols>
    <col min="1" max="1" width="5.7109375" style="1" customWidth="1"/>
    <col min="11" max="11" width="9.140625" style="48"/>
  </cols>
  <sheetData>
    <row r="2" spans="1:20" ht="18.75" x14ac:dyDescent="0.3">
      <c r="B2" s="126" t="s">
        <v>508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8"/>
    </row>
    <row r="4" spans="1:20" x14ac:dyDescent="0.2">
      <c r="B4" s="129" t="s">
        <v>3</v>
      </c>
      <c r="C4" s="129"/>
      <c r="D4" s="129" t="s">
        <v>4</v>
      </c>
      <c r="E4" s="129"/>
      <c r="F4" s="129"/>
      <c r="G4" s="129" t="s">
        <v>5</v>
      </c>
      <c r="H4" s="129"/>
      <c r="I4" s="129"/>
      <c r="L4" s="129" t="s">
        <v>3</v>
      </c>
      <c r="M4" s="129"/>
      <c r="N4" s="129" t="s">
        <v>4</v>
      </c>
      <c r="O4" s="129"/>
      <c r="P4" s="129"/>
      <c r="Q4" s="129" t="s">
        <v>5</v>
      </c>
      <c r="R4" s="129"/>
      <c r="S4" s="129"/>
    </row>
    <row r="5" spans="1:20" x14ac:dyDescent="0.2">
      <c r="B5" s="55">
        <v>18</v>
      </c>
      <c r="C5" s="55">
        <v>19</v>
      </c>
      <c r="D5" s="55">
        <v>20</v>
      </c>
      <c r="E5" s="55">
        <v>21</v>
      </c>
      <c r="F5" s="55">
        <v>22</v>
      </c>
      <c r="G5" s="55">
        <v>23</v>
      </c>
      <c r="H5" s="55">
        <v>24</v>
      </c>
      <c r="I5" s="55">
        <v>25</v>
      </c>
      <c r="L5" s="47">
        <v>18</v>
      </c>
      <c r="M5" s="47">
        <v>19</v>
      </c>
      <c r="N5" s="47">
        <v>20</v>
      </c>
      <c r="O5" s="47">
        <v>21</v>
      </c>
      <c r="P5" s="47">
        <v>22</v>
      </c>
      <c r="Q5" s="47">
        <v>23</v>
      </c>
      <c r="R5" s="47">
        <v>24</v>
      </c>
      <c r="S5" s="47">
        <v>25</v>
      </c>
    </row>
    <row r="6" spans="1:20" x14ac:dyDescent="0.2">
      <c r="A6" s="1">
        <v>1</v>
      </c>
      <c r="B6" s="86" t="s">
        <v>392</v>
      </c>
      <c r="C6" s="86"/>
      <c r="D6" s="86"/>
      <c r="E6" s="86" t="s">
        <v>405</v>
      </c>
      <c r="F6" s="86" t="s">
        <v>405</v>
      </c>
      <c r="G6" s="86"/>
      <c r="H6" s="86" t="s">
        <v>403</v>
      </c>
      <c r="I6" s="86" t="s">
        <v>384</v>
      </c>
      <c r="K6" s="49" t="s">
        <v>384</v>
      </c>
      <c r="L6" s="51"/>
      <c r="M6" s="51"/>
      <c r="N6" s="51">
        <v>2</v>
      </c>
      <c r="O6" s="51">
        <v>1</v>
      </c>
      <c r="P6" s="51">
        <v>4</v>
      </c>
      <c r="Q6" s="51">
        <v>4</v>
      </c>
      <c r="R6" s="51">
        <v>3</v>
      </c>
      <c r="S6" s="51">
        <v>5</v>
      </c>
      <c r="T6" s="50">
        <f t="shared" ref="T6:T24" si="0">SUM(L6:S6)</f>
        <v>19</v>
      </c>
    </row>
    <row r="7" spans="1:20" x14ac:dyDescent="0.2">
      <c r="A7" s="1">
        <v>2</v>
      </c>
      <c r="B7" s="86"/>
      <c r="C7" s="86" t="s">
        <v>391</v>
      </c>
      <c r="D7" s="86" t="s">
        <v>385</v>
      </c>
      <c r="E7" s="86"/>
      <c r="F7" s="86" t="s">
        <v>394</v>
      </c>
      <c r="G7" s="86" t="s">
        <v>404</v>
      </c>
      <c r="H7" s="86" t="s">
        <v>403</v>
      </c>
      <c r="I7" s="86" t="s">
        <v>384</v>
      </c>
      <c r="K7" s="49" t="s">
        <v>403</v>
      </c>
      <c r="L7" s="51"/>
      <c r="M7" s="51"/>
      <c r="N7" s="51">
        <v>1</v>
      </c>
      <c r="O7" s="51">
        <v>2</v>
      </c>
      <c r="P7" s="51">
        <v>3</v>
      </c>
      <c r="Q7" s="51">
        <v>4</v>
      </c>
      <c r="R7" s="51">
        <v>5</v>
      </c>
      <c r="S7" s="51">
        <v>6</v>
      </c>
      <c r="T7" s="50">
        <f t="shared" si="0"/>
        <v>21</v>
      </c>
    </row>
    <row r="8" spans="1:20" x14ac:dyDescent="0.2">
      <c r="A8" s="1">
        <v>3</v>
      </c>
      <c r="B8" s="86" t="s">
        <v>390</v>
      </c>
      <c r="C8" s="86" t="s">
        <v>390</v>
      </c>
      <c r="D8" s="86" t="s">
        <v>390</v>
      </c>
      <c r="E8" s="86" t="s">
        <v>395</v>
      </c>
      <c r="F8" s="86" t="s">
        <v>383</v>
      </c>
      <c r="G8" s="86" t="s">
        <v>405</v>
      </c>
      <c r="H8" s="86" t="s">
        <v>405</v>
      </c>
      <c r="I8" s="86" t="s">
        <v>405</v>
      </c>
      <c r="K8" s="49" t="s">
        <v>404</v>
      </c>
      <c r="L8" s="50"/>
      <c r="M8" s="50"/>
      <c r="N8" s="50">
        <v>2</v>
      </c>
      <c r="O8" s="50">
        <v>3</v>
      </c>
      <c r="P8" s="50"/>
      <c r="Q8" s="50">
        <v>2</v>
      </c>
      <c r="R8" s="50">
        <v>2</v>
      </c>
      <c r="S8" s="50">
        <v>3</v>
      </c>
      <c r="T8" s="50">
        <f t="shared" si="0"/>
        <v>12</v>
      </c>
    </row>
    <row r="9" spans="1:20" x14ac:dyDescent="0.2">
      <c r="A9" s="1">
        <v>4</v>
      </c>
      <c r="B9" s="86"/>
      <c r="C9" s="86" t="s">
        <v>391</v>
      </c>
      <c r="D9" s="86" t="s">
        <v>387</v>
      </c>
      <c r="E9" s="86" t="s">
        <v>405</v>
      </c>
      <c r="F9" s="86" t="s">
        <v>403</v>
      </c>
      <c r="G9" s="86" t="s">
        <v>403</v>
      </c>
      <c r="H9" s="86"/>
      <c r="I9" s="86" t="s">
        <v>403</v>
      </c>
      <c r="K9" s="49" t="s">
        <v>405</v>
      </c>
      <c r="L9" s="50"/>
      <c r="M9" s="50">
        <v>4</v>
      </c>
      <c r="N9" s="50">
        <v>2</v>
      </c>
      <c r="O9" s="50">
        <v>3</v>
      </c>
      <c r="P9" s="50">
        <v>4</v>
      </c>
      <c r="Q9" s="50">
        <v>2</v>
      </c>
      <c r="R9" s="50">
        <v>5</v>
      </c>
      <c r="S9" s="50">
        <v>2</v>
      </c>
      <c r="T9" s="50">
        <f t="shared" si="0"/>
        <v>22</v>
      </c>
    </row>
    <row r="10" spans="1:20" x14ac:dyDescent="0.2">
      <c r="A10" s="1">
        <v>5</v>
      </c>
      <c r="B10" s="86" t="s">
        <v>383</v>
      </c>
      <c r="C10" s="86" t="s">
        <v>387</v>
      </c>
      <c r="D10" s="86" t="s">
        <v>390</v>
      </c>
      <c r="E10" s="86" t="s">
        <v>383</v>
      </c>
      <c r="F10" s="86" t="s">
        <v>405</v>
      </c>
      <c r="G10" s="86" t="s">
        <v>404</v>
      </c>
      <c r="H10" s="86" t="s">
        <v>404</v>
      </c>
      <c r="I10" s="86" t="s">
        <v>403</v>
      </c>
      <c r="K10" s="49" t="s">
        <v>383</v>
      </c>
      <c r="L10" s="50">
        <v>3</v>
      </c>
      <c r="M10" s="50">
        <v>5</v>
      </c>
      <c r="N10" s="50">
        <v>1</v>
      </c>
      <c r="O10" s="50">
        <v>3</v>
      </c>
      <c r="P10" s="50">
        <v>2</v>
      </c>
      <c r="Q10" s="50"/>
      <c r="R10" s="50"/>
      <c r="S10" s="50"/>
      <c r="T10" s="50">
        <f t="shared" si="0"/>
        <v>14</v>
      </c>
    </row>
    <row r="11" spans="1:20" x14ac:dyDescent="0.2">
      <c r="A11" s="1">
        <v>6</v>
      </c>
      <c r="B11" s="86"/>
      <c r="C11" s="86" t="s">
        <v>390</v>
      </c>
      <c r="D11" s="86"/>
      <c r="E11" s="86" t="s">
        <v>390</v>
      </c>
      <c r="F11" s="86"/>
      <c r="G11" s="86"/>
      <c r="H11" s="86"/>
      <c r="I11" s="86" t="s">
        <v>403</v>
      </c>
      <c r="K11" s="49" t="s">
        <v>387</v>
      </c>
      <c r="L11" s="50">
        <v>2</v>
      </c>
      <c r="M11" s="50">
        <v>1</v>
      </c>
      <c r="N11" s="50">
        <v>1</v>
      </c>
      <c r="O11" s="50">
        <v>2</v>
      </c>
      <c r="P11" s="50"/>
      <c r="Q11" s="50"/>
      <c r="R11" s="50"/>
      <c r="S11" s="50"/>
      <c r="T11" s="50">
        <f t="shared" si="0"/>
        <v>6</v>
      </c>
    </row>
    <row r="12" spans="1:20" x14ac:dyDescent="0.2">
      <c r="A12" s="1">
        <v>7</v>
      </c>
      <c r="B12" s="86"/>
      <c r="C12" s="86" t="s">
        <v>390</v>
      </c>
      <c r="D12" s="86" t="s">
        <v>390</v>
      </c>
      <c r="E12" s="86" t="s">
        <v>387</v>
      </c>
      <c r="F12" s="86"/>
      <c r="G12" s="86"/>
      <c r="H12" s="86" t="s">
        <v>404</v>
      </c>
      <c r="I12" s="86" t="s">
        <v>404</v>
      </c>
      <c r="K12" s="49" t="s">
        <v>385</v>
      </c>
      <c r="L12" s="50">
        <v>1</v>
      </c>
      <c r="M12" s="50"/>
      <c r="N12" s="50">
        <v>1</v>
      </c>
      <c r="O12" s="50"/>
      <c r="P12" s="50"/>
      <c r="Q12" s="50"/>
      <c r="R12" s="50"/>
      <c r="S12" s="50"/>
      <c r="T12" s="50">
        <f t="shared" si="0"/>
        <v>2</v>
      </c>
    </row>
    <row r="13" spans="1:20" x14ac:dyDescent="0.2">
      <c r="A13" s="1">
        <v>8</v>
      </c>
      <c r="B13" s="86" t="s">
        <v>383</v>
      </c>
      <c r="C13" s="86" t="s">
        <v>405</v>
      </c>
      <c r="D13" s="86" t="s">
        <v>384</v>
      </c>
      <c r="E13" s="86" t="s">
        <v>404</v>
      </c>
      <c r="F13" s="86" t="s">
        <v>384</v>
      </c>
      <c r="G13" s="86" t="s">
        <v>403</v>
      </c>
      <c r="H13" s="86" t="s">
        <v>403</v>
      </c>
      <c r="I13" s="86" t="s">
        <v>403</v>
      </c>
      <c r="K13" s="49" t="s">
        <v>392</v>
      </c>
      <c r="L13" s="50">
        <v>1</v>
      </c>
      <c r="M13" s="50">
        <v>1</v>
      </c>
      <c r="N13" s="50"/>
      <c r="O13" s="50"/>
      <c r="P13" s="50"/>
      <c r="Q13" s="50"/>
      <c r="R13" s="50"/>
      <c r="S13" s="50"/>
      <c r="T13" s="50">
        <f t="shared" si="0"/>
        <v>2</v>
      </c>
    </row>
    <row r="14" spans="1:20" x14ac:dyDescent="0.2">
      <c r="A14" s="1">
        <v>9</v>
      </c>
      <c r="B14" s="86" t="s">
        <v>387</v>
      </c>
      <c r="C14" s="86" t="s">
        <v>383</v>
      </c>
      <c r="D14" s="86"/>
      <c r="E14" s="86"/>
      <c r="F14" s="86"/>
      <c r="G14" s="86"/>
      <c r="H14" s="86" t="s">
        <v>405</v>
      </c>
      <c r="I14" s="86" t="s">
        <v>403</v>
      </c>
      <c r="K14" s="49" t="s">
        <v>393</v>
      </c>
      <c r="L14" s="50">
        <v>1</v>
      </c>
      <c r="M14" s="50"/>
      <c r="N14" s="50"/>
      <c r="O14" s="50"/>
      <c r="P14" s="50"/>
      <c r="Q14" s="50"/>
      <c r="R14" s="50"/>
      <c r="S14" s="50"/>
      <c r="T14" s="50">
        <f t="shared" si="0"/>
        <v>1</v>
      </c>
    </row>
    <row r="15" spans="1:20" x14ac:dyDescent="0.2">
      <c r="A15" s="1">
        <v>10</v>
      </c>
      <c r="B15" s="86" t="s">
        <v>389</v>
      </c>
      <c r="C15" s="86" t="s">
        <v>383</v>
      </c>
      <c r="D15" s="86" t="s">
        <v>396</v>
      </c>
      <c r="E15" s="86" t="s">
        <v>404</v>
      </c>
      <c r="F15" s="86" t="s">
        <v>405</v>
      </c>
      <c r="G15" s="86" t="s">
        <v>403</v>
      </c>
      <c r="H15" s="86" t="s">
        <v>405</v>
      </c>
      <c r="I15" s="86" t="s">
        <v>404</v>
      </c>
      <c r="K15" s="49" t="s">
        <v>386</v>
      </c>
      <c r="L15" s="50"/>
      <c r="M15" s="50"/>
      <c r="N15" s="50"/>
      <c r="O15" s="50"/>
      <c r="P15" s="50"/>
      <c r="Q15" s="50">
        <v>1</v>
      </c>
      <c r="R15" s="50"/>
      <c r="S15" s="50"/>
      <c r="T15" s="50">
        <f t="shared" si="0"/>
        <v>1</v>
      </c>
    </row>
    <row r="16" spans="1:20" x14ac:dyDescent="0.2">
      <c r="A16" s="1">
        <v>11</v>
      </c>
      <c r="B16" s="86"/>
      <c r="C16" s="86" t="s">
        <v>383</v>
      </c>
      <c r="D16" s="86" t="s">
        <v>404</v>
      </c>
      <c r="E16" s="86" t="s">
        <v>383</v>
      </c>
      <c r="F16" s="86" t="s">
        <v>384</v>
      </c>
      <c r="G16" s="86" t="s">
        <v>384</v>
      </c>
      <c r="H16" s="86" t="s">
        <v>384</v>
      </c>
      <c r="I16" s="86" t="s">
        <v>404</v>
      </c>
      <c r="K16" s="49" t="s">
        <v>394</v>
      </c>
      <c r="L16" s="50"/>
      <c r="M16" s="50"/>
      <c r="N16" s="50"/>
      <c r="O16" s="50">
        <v>1</v>
      </c>
      <c r="P16" s="50">
        <v>1</v>
      </c>
      <c r="Q16" s="50"/>
      <c r="R16" s="50"/>
      <c r="S16" s="50"/>
      <c r="T16" s="50">
        <f t="shared" si="0"/>
        <v>2</v>
      </c>
    </row>
    <row r="17" spans="1:20" x14ac:dyDescent="0.2">
      <c r="A17" s="1">
        <v>12</v>
      </c>
      <c r="B17" s="86"/>
      <c r="C17" s="86" t="s">
        <v>392</v>
      </c>
      <c r="D17" s="86" t="s">
        <v>383</v>
      </c>
      <c r="E17" s="86" t="s">
        <v>403</v>
      </c>
      <c r="F17" s="86" t="s">
        <v>384</v>
      </c>
      <c r="G17" s="86" t="s">
        <v>384</v>
      </c>
      <c r="H17" s="86" t="s">
        <v>403</v>
      </c>
      <c r="I17" s="86" t="s">
        <v>384</v>
      </c>
      <c r="K17" s="49" t="s">
        <v>395</v>
      </c>
      <c r="L17" s="50"/>
      <c r="M17" s="50"/>
      <c r="N17" s="50"/>
      <c r="O17" s="50"/>
      <c r="P17" s="50"/>
      <c r="Q17" s="50"/>
      <c r="R17" s="50"/>
      <c r="S17" s="50"/>
      <c r="T17" s="50">
        <f t="shared" si="0"/>
        <v>0</v>
      </c>
    </row>
    <row r="18" spans="1:20" x14ac:dyDescent="0.2">
      <c r="A18" s="1">
        <v>13</v>
      </c>
      <c r="B18" s="86" t="s">
        <v>393</v>
      </c>
      <c r="C18" s="86" t="s">
        <v>383</v>
      </c>
      <c r="D18" s="86" t="s">
        <v>404</v>
      </c>
      <c r="E18" s="86" t="s">
        <v>384</v>
      </c>
      <c r="F18" s="86" t="s">
        <v>384</v>
      </c>
      <c r="G18" s="86" t="s">
        <v>384</v>
      </c>
      <c r="H18" s="86" t="s">
        <v>384</v>
      </c>
      <c r="I18" s="86" t="s">
        <v>384</v>
      </c>
      <c r="K18" s="49" t="s">
        <v>396</v>
      </c>
      <c r="L18" s="50"/>
      <c r="M18" s="50"/>
      <c r="N18" s="50">
        <v>1</v>
      </c>
      <c r="O18" s="50"/>
      <c r="P18" s="50"/>
      <c r="Q18" s="50"/>
      <c r="R18" s="50"/>
      <c r="S18" s="50"/>
      <c r="T18" s="50">
        <f t="shared" si="0"/>
        <v>1</v>
      </c>
    </row>
    <row r="19" spans="1:20" x14ac:dyDescent="0.2">
      <c r="A19" s="1">
        <v>14</v>
      </c>
      <c r="B19" s="86"/>
      <c r="C19" s="86" t="s">
        <v>383</v>
      </c>
      <c r="D19" s="86" t="s">
        <v>384</v>
      </c>
      <c r="E19" s="86" t="s">
        <v>403</v>
      </c>
      <c r="F19" s="86" t="s">
        <v>403</v>
      </c>
      <c r="G19" s="86" t="s">
        <v>384</v>
      </c>
      <c r="H19" s="86" t="s">
        <v>384</v>
      </c>
      <c r="I19" s="86" t="s">
        <v>403</v>
      </c>
      <c r="K19" s="49" t="s">
        <v>391</v>
      </c>
      <c r="L19" s="50"/>
      <c r="M19" s="50">
        <v>3</v>
      </c>
      <c r="N19" s="50"/>
      <c r="O19" s="50"/>
      <c r="P19" s="50"/>
      <c r="Q19" s="50"/>
      <c r="R19" s="50"/>
      <c r="S19" s="50"/>
      <c r="T19" s="50">
        <f t="shared" si="0"/>
        <v>3</v>
      </c>
    </row>
    <row r="20" spans="1:20" x14ac:dyDescent="0.2">
      <c r="A20" s="1">
        <v>15</v>
      </c>
      <c r="B20" s="86"/>
      <c r="C20" s="86" t="s">
        <v>391</v>
      </c>
      <c r="D20" s="86"/>
      <c r="E20" s="86" t="s">
        <v>387</v>
      </c>
      <c r="F20" s="86" t="s">
        <v>390</v>
      </c>
      <c r="G20" s="86" t="s">
        <v>405</v>
      </c>
      <c r="H20" s="86" t="s">
        <v>405</v>
      </c>
      <c r="I20" s="86"/>
      <c r="K20" s="49" t="s">
        <v>389</v>
      </c>
      <c r="L20" s="50">
        <v>1</v>
      </c>
      <c r="M20" s="50"/>
      <c r="N20" s="50"/>
      <c r="O20" s="50"/>
      <c r="P20" s="50"/>
      <c r="Q20" s="50"/>
      <c r="R20" s="50"/>
      <c r="S20" s="50"/>
      <c r="T20" s="50">
        <f t="shared" si="0"/>
        <v>1</v>
      </c>
    </row>
    <row r="21" spans="1:20" x14ac:dyDescent="0.2">
      <c r="A21" s="1">
        <v>16</v>
      </c>
      <c r="B21" s="86" t="s">
        <v>383</v>
      </c>
      <c r="C21" s="86" t="s">
        <v>405</v>
      </c>
      <c r="D21" s="86" t="s">
        <v>403</v>
      </c>
      <c r="E21" s="86" t="s">
        <v>405</v>
      </c>
      <c r="F21" s="86" t="s">
        <v>405</v>
      </c>
      <c r="G21" s="86" t="s">
        <v>403</v>
      </c>
      <c r="H21" s="86" t="s">
        <v>403</v>
      </c>
      <c r="I21" s="86" t="s">
        <v>384</v>
      </c>
      <c r="K21" s="49" t="s">
        <v>388</v>
      </c>
      <c r="L21" s="50"/>
      <c r="M21" s="50"/>
      <c r="N21" s="50"/>
      <c r="O21" s="50"/>
      <c r="P21" s="50"/>
      <c r="Q21" s="50"/>
      <c r="R21" s="50"/>
      <c r="S21" s="50"/>
      <c r="T21" s="50">
        <f t="shared" si="0"/>
        <v>0</v>
      </c>
    </row>
    <row r="22" spans="1:20" x14ac:dyDescent="0.2">
      <c r="A22" s="1">
        <v>17</v>
      </c>
      <c r="B22" s="86" t="s">
        <v>385</v>
      </c>
      <c r="C22" s="86" t="s">
        <v>405</v>
      </c>
      <c r="D22" s="86" t="s">
        <v>405</v>
      </c>
      <c r="E22" s="86" t="s">
        <v>404</v>
      </c>
      <c r="F22" s="86" t="s">
        <v>403</v>
      </c>
      <c r="G22" s="86"/>
      <c r="H22" s="86" t="s">
        <v>405</v>
      </c>
      <c r="I22" s="86"/>
      <c r="K22" s="49" t="s">
        <v>390</v>
      </c>
      <c r="L22" s="50">
        <v>1</v>
      </c>
      <c r="M22" s="50">
        <v>3</v>
      </c>
      <c r="N22" s="50">
        <v>3</v>
      </c>
      <c r="O22" s="50">
        <v>1</v>
      </c>
      <c r="P22" s="50">
        <v>1</v>
      </c>
      <c r="Q22" s="50"/>
      <c r="R22" s="50"/>
      <c r="S22" s="50"/>
      <c r="T22" s="50">
        <f t="shared" si="0"/>
        <v>9</v>
      </c>
    </row>
    <row r="23" spans="1:20" x14ac:dyDescent="0.2">
      <c r="A23" s="1">
        <v>18</v>
      </c>
      <c r="B23" s="86" t="s">
        <v>387</v>
      </c>
      <c r="C23" s="86" t="s">
        <v>405</v>
      </c>
      <c r="D23" s="86" t="s">
        <v>405</v>
      </c>
      <c r="E23" s="86" t="s">
        <v>383</v>
      </c>
      <c r="F23" s="86" t="s">
        <v>383</v>
      </c>
      <c r="G23" s="86" t="s">
        <v>386</v>
      </c>
      <c r="H23" s="86"/>
      <c r="I23" s="86" t="s">
        <v>405</v>
      </c>
      <c r="K23" s="49" t="s">
        <v>406</v>
      </c>
      <c r="L23" s="50">
        <v>8</v>
      </c>
      <c r="M23" s="50">
        <v>1</v>
      </c>
      <c r="N23" s="50">
        <v>4</v>
      </c>
      <c r="O23" s="50">
        <v>2</v>
      </c>
      <c r="P23" s="50">
        <v>3</v>
      </c>
      <c r="Q23" s="50">
        <v>5</v>
      </c>
      <c r="R23" s="50">
        <v>3</v>
      </c>
      <c r="S23" s="50">
        <v>2</v>
      </c>
      <c r="T23" s="50">
        <f t="shared" si="0"/>
        <v>28</v>
      </c>
    </row>
    <row r="24" spans="1:20" x14ac:dyDescent="0.2">
      <c r="B24" s="86"/>
      <c r="C24" s="86"/>
      <c r="D24" s="86"/>
      <c r="E24" s="86"/>
      <c r="F24" s="86"/>
      <c r="G24" s="86"/>
      <c r="H24" s="86"/>
      <c r="I24" s="86"/>
      <c r="K24" s="49" t="s">
        <v>407</v>
      </c>
      <c r="L24" s="50"/>
      <c r="M24" s="50"/>
      <c r="N24" s="50"/>
      <c r="O24" s="50"/>
      <c r="P24" s="50"/>
      <c r="Q24" s="50"/>
      <c r="R24" s="50"/>
      <c r="S24" s="50"/>
      <c r="T24" s="50">
        <f t="shared" si="0"/>
        <v>0</v>
      </c>
    </row>
    <row r="25" spans="1:20" x14ac:dyDescent="0.2">
      <c r="L25" s="50">
        <f>SUM(L6:L24)</f>
        <v>18</v>
      </c>
      <c r="M25" s="50">
        <f t="shared" ref="M25:T25" si="1">SUM(M6:M24)</f>
        <v>18</v>
      </c>
      <c r="N25" s="50">
        <f t="shared" si="1"/>
        <v>18</v>
      </c>
      <c r="O25" s="50">
        <f t="shared" si="1"/>
        <v>18</v>
      </c>
      <c r="P25" s="50">
        <f t="shared" si="1"/>
        <v>18</v>
      </c>
      <c r="Q25" s="50">
        <f t="shared" si="1"/>
        <v>18</v>
      </c>
      <c r="R25" s="50">
        <f t="shared" si="1"/>
        <v>18</v>
      </c>
      <c r="S25" s="50">
        <f t="shared" si="1"/>
        <v>18</v>
      </c>
      <c r="T25" s="50">
        <f t="shared" si="1"/>
        <v>144</v>
      </c>
    </row>
    <row r="27" spans="1:20" x14ac:dyDescent="0.2">
      <c r="K27" s="57" t="s">
        <v>408</v>
      </c>
      <c r="L27" s="61" t="s">
        <v>509</v>
      </c>
    </row>
    <row r="28" spans="1:20" x14ac:dyDescent="0.2">
      <c r="K28" s="57"/>
      <c r="L28" s="61"/>
    </row>
    <row r="29" spans="1:20" x14ac:dyDescent="0.2">
      <c r="L29" s="47">
        <v>18</v>
      </c>
      <c r="M29" s="47">
        <v>19</v>
      </c>
      <c r="N29" s="47">
        <v>20</v>
      </c>
      <c r="O29" s="47">
        <v>21</v>
      </c>
      <c r="P29" s="47">
        <v>22</v>
      </c>
      <c r="Q29" s="47">
        <v>23</v>
      </c>
      <c r="R29" s="47">
        <v>24</v>
      </c>
      <c r="S29" s="47">
        <v>25</v>
      </c>
    </row>
    <row r="30" spans="1:20" x14ac:dyDescent="0.2">
      <c r="K30" s="49" t="s">
        <v>401</v>
      </c>
      <c r="L30" s="53">
        <f t="shared" ref="L30:S30" si="2">SUM(L6:L9)</f>
        <v>0</v>
      </c>
      <c r="M30" s="53">
        <f t="shared" si="2"/>
        <v>4</v>
      </c>
      <c r="N30" s="53">
        <f t="shared" si="2"/>
        <v>7</v>
      </c>
      <c r="O30" s="53">
        <f t="shared" si="2"/>
        <v>9</v>
      </c>
      <c r="P30" s="53">
        <f t="shared" si="2"/>
        <v>11</v>
      </c>
      <c r="Q30" s="53">
        <f t="shared" si="2"/>
        <v>12</v>
      </c>
      <c r="R30" s="53">
        <f t="shared" si="2"/>
        <v>15</v>
      </c>
      <c r="S30" s="53">
        <f t="shared" si="2"/>
        <v>16</v>
      </c>
    </row>
    <row r="31" spans="1:20" x14ac:dyDescent="0.2">
      <c r="K31" s="49" t="s">
        <v>399</v>
      </c>
      <c r="L31" s="53">
        <f>SUM(L10:L14)</f>
        <v>8</v>
      </c>
      <c r="M31" s="53">
        <f>SUM(M10:M14)</f>
        <v>7</v>
      </c>
      <c r="N31" s="53">
        <f>SUM(N10:N14)</f>
        <v>3</v>
      </c>
      <c r="O31" s="53">
        <f>SUM(O10:O14)</f>
        <v>5</v>
      </c>
      <c r="P31" s="53">
        <f>SUM(P10:P14)</f>
        <v>2</v>
      </c>
      <c r="Q31" s="53"/>
      <c r="R31" s="53"/>
      <c r="S31" s="53"/>
    </row>
    <row r="32" spans="1:20" x14ac:dyDescent="0.2">
      <c r="K32" s="59" t="s">
        <v>409</v>
      </c>
      <c r="L32" s="60">
        <f>SUM(L30:L31)</f>
        <v>8</v>
      </c>
      <c r="M32" s="60">
        <f t="shared" ref="M32:S32" si="3">SUM(M30:M31)</f>
        <v>11</v>
      </c>
      <c r="N32" s="60">
        <f t="shared" si="3"/>
        <v>10</v>
      </c>
      <c r="O32" s="60">
        <f t="shared" si="3"/>
        <v>14</v>
      </c>
      <c r="P32" s="60">
        <f t="shared" si="3"/>
        <v>13</v>
      </c>
      <c r="Q32" s="60">
        <f t="shared" si="3"/>
        <v>12</v>
      </c>
      <c r="R32" s="60">
        <f t="shared" si="3"/>
        <v>15</v>
      </c>
      <c r="S32" s="60">
        <f t="shared" si="3"/>
        <v>16</v>
      </c>
    </row>
    <row r="33" spans="11:19" x14ac:dyDescent="0.2">
      <c r="K33" s="49" t="s">
        <v>398</v>
      </c>
      <c r="L33" s="53">
        <f t="shared" ref="L33:R33" si="4">SUM(L15:L20)</f>
        <v>1</v>
      </c>
      <c r="M33" s="53">
        <f t="shared" si="4"/>
        <v>3</v>
      </c>
      <c r="N33" s="53">
        <f t="shared" si="4"/>
        <v>1</v>
      </c>
      <c r="O33" s="53">
        <f t="shared" si="4"/>
        <v>1</v>
      </c>
      <c r="P33" s="53">
        <f t="shared" si="4"/>
        <v>1</v>
      </c>
      <c r="Q33" s="53">
        <f t="shared" si="4"/>
        <v>1</v>
      </c>
      <c r="R33" s="53">
        <f t="shared" si="4"/>
        <v>0</v>
      </c>
      <c r="S33" s="53"/>
    </row>
    <row r="34" spans="11:19" x14ac:dyDescent="0.2">
      <c r="K34" s="49" t="s">
        <v>397</v>
      </c>
      <c r="L34" s="53">
        <f>SUM(L21:L22)</f>
        <v>1</v>
      </c>
      <c r="M34" s="53">
        <f>SUM(M21:M22)</f>
        <v>3</v>
      </c>
      <c r="N34" s="53">
        <f>SUM(N21:N22)</f>
        <v>3</v>
      </c>
      <c r="O34" s="53">
        <f>SUM(O21:O22)</f>
        <v>1</v>
      </c>
      <c r="P34" s="53">
        <f>SUM(P21:P22)</f>
        <v>1</v>
      </c>
      <c r="Q34" s="53"/>
      <c r="R34" s="53"/>
      <c r="S34" s="53">
        <f>SUM(S21:S22)</f>
        <v>0</v>
      </c>
    </row>
    <row r="35" spans="11:19" x14ac:dyDescent="0.2">
      <c r="K35" s="59" t="s">
        <v>410</v>
      </c>
      <c r="L35" s="60">
        <f>SUM(L32:L34)</f>
        <v>10</v>
      </c>
      <c r="M35" s="60">
        <f t="shared" ref="M35:S35" si="5">SUM(M32:M34)</f>
        <v>17</v>
      </c>
      <c r="N35" s="60">
        <f t="shared" si="5"/>
        <v>14</v>
      </c>
      <c r="O35" s="60">
        <f t="shared" si="5"/>
        <v>16</v>
      </c>
      <c r="P35" s="60">
        <f t="shared" si="5"/>
        <v>15</v>
      </c>
      <c r="Q35" s="60">
        <f t="shared" si="5"/>
        <v>13</v>
      </c>
      <c r="R35" s="60">
        <f t="shared" si="5"/>
        <v>15</v>
      </c>
      <c r="S35" s="60">
        <f t="shared" si="5"/>
        <v>16</v>
      </c>
    </row>
    <row r="36" spans="11:19" x14ac:dyDescent="0.2">
      <c r="K36" s="49" t="s">
        <v>406</v>
      </c>
      <c r="L36" s="53">
        <f t="shared" ref="L36:S36" si="6">L23</f>
        <v>8</v>
      </c>
      <c r="M36" s="53">
        <f t="shared" si="6"/>
        <v>1</v>
      </c>
      <c r="N36" s="53">
        <f t="shared" si="6"/>
        <v>4</v>
      </c>
      <c r="O36" s="53">
        <f t="shared" si="6"/>
        <v>2</v>
      </c>
      <c r="P36" s="53">
        <f t="shared" si="6"/>
        <v>3</v>
      </c>
      <c r="Q36" s="53">
        <f t="shared" si="6"/>
        <v>5</v>
      </c>
      <c r="R36" s="53">
        <f t="shared" si="6"/>
        <v>3</v>
      </c>
      <c r="S36" s="53">
        <f t="shared" si="6"/>
        <v>2</v>
      </c>
    </row>
    <row r="37" spans="11:19" x14ac:dyDescent="0.2">
      <c r="L37" s="53">
        <f>SUM(L35:L36)</f>
        <v>18</v>
      </c>
      <c r="M37" s="53">
        <f t="shared" ref="M37:S37" si="7">SUM(M35:M36)</f>
        <v>18</v>
      </c>
      <c r="N37" s="53">
        <f t="shared" si="7"/>
        <v>18</v>
      </c>
      <c r="O37" s="53">
        <f t="shared" si="7"/>
        <v>18</v>
      </c>
      <c r="P37" s="53">
        <f t="shared" si="7"/>
        <v>18</v>
      </c>
      <c r="Q37" s="53">
        <f t="shared" si="7"/>
        <v>18</v>
      </c>
      <c r="R37" s="53">
        <f t="shared" si="7"/>
        <v>18</v>
      </c>
      <c r="S37" s="53">
        <f t="shared" si="7"/>
        <v>18</v>
      </c>
    </row>
    <row r="38" spans="11:19" x14ac:dyDescent="0.2">
      <c r="L38" s="56"/>
      <c r="M38" s="56"/>
      <c r="N38" s="56"/>
      <c r="O38" s="56"/>
      <c r="P38" s="56"/>
      <c r="Q38" s="56"/>
      <c r="R38" s="56"/>
      <c r="S38" s="56"/>
    </row>
    <row r="39" spans="11:19" x14ac:dyDescent="0.2">
      <c r="K39" s="57" t="s">
        <v>408</v>
      </c>
      <c r="L39" s="61" t="s">
        <v>510</v>
      </c>
      <c r="M39" s="33"/>
      <c r="N39" s="33"/>
      <c r="O39" s="33"/>
      <c r="P39" s="33"/>
      <c r="Q39" s="33"/>
      <c r="R39" s="33"/>
      <c r="S39" s="33"/>
    </row>
    <row r="40" spans="11:19" x14ac:dyDescent="0.2">
      <c r="K40" s="1"/>
      <c r="L40" s="61" t="s">
        <v>413</v>
      </c>
      <c r="M40" s="33"/>
      <c r="N40" s="33"/>
      <c r="O40" s="33"/>
      <c r="P40" s="33"/>
      <c r="Q40" s="33"/>
      <c r="R40" s="33"/>
      <c r="S40" s="33"/>
    </row>
    <row r="41" spans="11:19" x14ac:dyDescent="0.2">
      <c r="K41" s="1"/>
      <c r="L41" s="61"/>
      <c r="M41" s="33"/>
      <c r="N41" s="33"/>
      <c r="O41" s="33"/>
      <c r="P41" s="33"/>
      <c r="Q41" s="33"/>
      <c r="R41" s="33"/>
      <c r="S41" s="33"/>
    </row>
    <row r="42" spans="11:19" x14ac:dyDescent="0.2">
      <c r="L42" s="47">
        <v>18</v>
      </c>
      <c r="M42" s="47">
        <v>19</v>
      </c>
      <c r="N42" s="47">
        <v>20</v>
      </c>
      <c r="O42" s="47">
        <v>21</v>
      </c>
      <c r="P42" s="47">
        <v>22</v>
      </c>
      <c r="Q42" s="47">
        <v>23</v>
      </c>
      <c r="R42" s="47">
        <v>24</v>
      </c>
      <c r="S42" s="47">
        <v>25</v>
      </c>
    </row>
    <row r="43" spans="11:19" x14ac:dyDescent="0.2">
      <c r="K43" s="49" t="s">
        <v>401</v>
      </c>
      <c r="L43" s="52">
        <f t="shared" ref="L43:S43" si="8">L30/L$37</f>
        <v>0</v>
      </c>
      <c r="M43" s="52">
        <f t="shared" si="8"/>
        <v>0.22222222222222221</v>
      </c>
      <c r="N43" s="52">
        <f t="shared" si="8"/>
        <v>0.3888888888888889</v>
      </c>
      <c r="O43" s="52">
        <f t="shared" si="8"/>
        <v>0.5</v>
      </c>
      <c r="P43" s="52">
        <f t="shared" si="8"/>
        <v>0.61111111111111116</v>
      </c>
      <c r="Q43" s="52">
        <f t="shared" si="8"/>
        <v>0.66666666666666663</v>
      </c>
      <c r="R43" s="52">
        <f t="shared" si="8"/>
        <v>0.83333333333333337</v>
      </c>
      <c r="S43" s="52">
        <f t="shared" si="8"/>
        <v>0.88888888888888884</v>
      </c>
    </row>
    <row r="44" spans="11:19" x14ac:dyDescent="0.2">
      <c r="K44" s="49" t="s">
        <v>399</v>
      </c>
      <c r="L44" s="52">
        <f t="shared" ref="L44:P49" si="9">L31/L$37</f>
        <v>0.44444444444444442</v>
      </c>
      <c r="M44" s="52">
        <f t="shared" si="9"/>
        <v>0.3888888888888889</v>
      </c>
      <c r="N44" s="52">
        <f t="shared" si="9"/>
        <v>0.16666666666666666</v>
      </c>
      <c r="O44" s="52">
        <f t="shared" si="9"/>
        <v>0.27777777777777779</v>
      </c>
      <c r="P44" s="52">
        <f t="shared" si="9"/>
        <v>0.1111111111111111</v>
      </c>
      <c r="Q44" s="52"/>
      <c r="R44" s="52"/>
      <c r="S44" s="52"/>
    </row>
    <row r="45" spans="11:19" x14ac:dyDescent="0.2">
      <c r="K45" s="59" t="s">
        <v>409</v>
      </c>
      <c r="L45" s="58">
        <f t="shared" si="9"/>
        <v>0.44444444444444442</v>
      </c>
      <c r="M45" s="58">
        <f t="shared" si="9"/>
        <v>0.61111111111111116</v>
      </c>
      <c r="N45" s="58">
        <f t="shared" si="9"/>
        <v>0.55555555555555558</v>
      </c>
      <c r="O45" s="58">
        <f t="shared" si="9"/>
        <v>0.77777777777777779</v>
      </c>
      <c r="P45" s="58">
        <f t="shared" si="9"/>
        <v>0.72222222222222221</v>
      </c>
      <c r="Q45" s="58">
        <f>Q32/Q$37</f>
        <v>0.66666666666666663</v>
      </c>
      <c r="R45" s="58">
        <f>R32/R$37</f>
        <v>0.83333333333333337</v>
      </c>
      <c r="S45" s="58">
        <f>S32/S$37</f>
        <v>0.88888888888888884</v>
      </c>
    </row>
    <row r="46" spans="11:19" x14ac:dyDescent="0.2">
      <c r="K46" s="49" t="s">
        <v>398</v>
      </c>
      <c r="L46" s="52">
        <f t="shared" si="9"/>
        <v>5.5555555555555552E-2</v>
      </c>
      <c r="M46" s="52">
        <f t="shared" si="9"/>
        <v>0.16666666666666666</v>
      </c>
      <c r="N46" s="52">
        <f t="shared" si="9"/>
        <v>5.5555555555555552E-2</v>
      </c>
      <c r="O46" s="52">
        <f t="shared" si="9"/>
        <v>5.5555555555555552E-2</v>
      </c>
      <c r="P46" s="52">
        <f t="shared" si="9"/>
        <v>5.5555555555555552E-2</v>
      </c>
      <c r="Q46" s="52">
        <f>Q33/Q$37</f>
        <v>5.5555555555555552E-2</v>
      </c>
      <c r="R46" s="52">
        <f>R33/R$37</f>
        <v>0</v>
      </c>
      <c r="S46" s="52"/>
    </row>
    <row r="47" spans="11:19" x14ac:dyDescent="0.2">
      <c r="K47" s="49" t="s">
        <v>397</v>
      </c>
      <c r="L47" s="52">
        <f t="shared" si="9"/>
        <v>5.5555555555555552E-2</v>
      </c>
      <c r="M47" s="52">
        <f t="shared" si="9"/>
        <v>0.16666666666666666</v>
      </c>
      <c r="N47" s="52">
        <f t="shared" si="9"/>
        <v>0.16666666666666666</v>
      </c>
      <c r="O47" s="52">
        <f t="shared" si="9"/>
        <v>5.5555555555555552E-2</v>
      </c>
      <c r="P47" s="52">
        <f t="shared" si="9"/>
        <v>5.5555555555555552E-2</v>
      </c>
      <c r="Q47" s="52"/>
      <c r="R47" s="52"/>
      <c r="S47" s="52">
        <f>S34/S$37</f>
        <v>0</v>
      </c>
    </row>
    <row r="48" spans="11:19" x14ac:dyDescent="0.2">
      <c r="K48" s="59" t="s">
        <v>410</v>
      </c>
      <c r="L48" s="58">
        <f t="shared" si="9"/>
        <v>0.55555555555555558</v>
      </c>
      <c r="M48" s="58">
        <f t="shared" si="9"/>
        <v>0.94444444444444442</v>
      </c>
      <c r="N48" s="58">
        <f t="shared" si="9"/>
        <v>0.77777777777777779</v>
      </c>
      <c r="O48" s="58">
        <f t="shared" si="9"/>
        <v>0.88888888888888884</v>
      </c>
      <c r="P48" s="58">
        <f t="shared" si="9"/>
        <v>0.83333333333333337</v>
      </c>
      <c r="Q48" s="58">
        <f>Q35/Q$37</f>
        <v>0.72222222222222221</v>
      </c>
      <c r="R48" s="58">
        <f>R35/R$37</f>
        <v>0.83333333333333337</v>
      </c>
      <c r="S48" s="58">
        <f>S35/S$37</f>
        <v>0.88888888888888884</v>
      </c>
    </row>
    <row r="49" spans="10:19" x14ac:dyDescent="0.2">
      <c r="K49" s="49" t="s">
        <v>406</v>
      </c>
      <c r="L49" s="52">
        <f t="shared" si="9"/>
        <v>0.44444444444444442</v>
      </c>
      <c r="M49" s="52">
        <f t="shared" si="9"/>
        <v>5.5555555555555552E-2</v>
      </c>
      <c r="N49" s="52">
        <f t="shared" si="9"/>
        <v>0.22222222222222221</v>
      </c>
      <c r="O49" s="52">
        <f t="shared" si="9"/>
        <v>0.1111111111111111</v>
      </c>
      <c r="P49" s="52">
        <f t="shared" si="9"/>
        <v>0.16666666666666666</v>
      </c>
      <c r="Q49" s="52">
        <f>Q36/Q$37</f>
        <v>0.27777777777777779</v>
      </c>
      <c r="R49" s="52">
        <f>R36/R$37</f>
        <v>0.16666666666666666</v>
      </c>
      <c r="S49" s="52">
        <f>S36/S$37</f>
        <v>0.1111111111111111</v>
      </c>
    </row>
    <row r="50" spans="10:19" x14ac:dyDescent="0.2">
      <c r="K50" s="62"/>
      <c r="L50" s="63"/>
      <c r="M50" s="63"/>
      <c r="N50" s="63"/>
      <c r="O50" s="63"/>
      <c r="P50" s="63"/>
      <c r="Q50" s="63"/>
      <c r="R50" s="63"/>
      <c r="S50" s="63"/>
    </row>
    <row r="51" spans="10:19" x14ac:dyDescent="0.2">
      <c r="K51" s="57" t="s">
        <v>408</v>
      </c>
      <c r="L51" s="61" t="s">
        <v>510</v>
      </c>
      <c r="M51" s="33"/>
      <c r="N51" s="33"/>
      <c r="O51" s="33"/>
      <c r="P51" s="33"/>
      <c r="Q51" s="33"/>
      <c r="R51" s="33"/>
      <c r="S51" s="33"/>
    </row>
    <row r="52" spans="10:19" x14ac:dyDescent="0.2">
      <c r="K52" s="1"/>
      <c r="L52" s="61" t="s">
        <v>414</v>
      </c>
      <c r="M52" s="33"/>
      <c r="N52" s="33"/>
      <c r="O52" s="33"/>
      <c r="P52" s="33"/>
      <c r="Q52" s="33"/>
      <c r="R52" s="33"/>
      <c r="S52" s="33"/>
    </row>
    <row r="54" spans="10:19" x14ac:dyDescent="0.2">
      <c r="K54"/>
    </row>
    <row r="55" spans="10:19" x14ac:dyDescent="0.2">
      <c r="J55" s="66" t="s">
        <v>400</v>
      </c>
      <c r="K55" s="65" t="s">
        <v>411</v>
      </c>
      <c r="L55" s="61" t="s">
        <v>412</v>
      </c>
    </row>
    <row r="56" spans="10:19" x14ac:dyDescent="0.2">
      <c r="K56"/>
    </row>
    <row r="57" spans="10:19" x14ac:dyDescent="0.2">
      <c r="K57"/>
    </row>
    <row r="58" spans="10:19" x14ac:dyDescent="0.2">
      <c r="K58"/>
    </row>
    <row r="59" spans="10:19" x14ac:dyDescent="0.2">
      <c r="K59"/>
    </row>
    <row r="60" spans="10:19" x14ac:dyDescent="0.2">
      <c r="K60"/>
    </row>
    <row r="61" spans="10:19" x14ac:dyDescent="0.2">
      <c r="K61"/>
    </row>
    <row r="62" spans="10:19" ht="12.75" customHeight="1" x14ac:dyDescent="0.2">
      <c r="K62"/>
    </row>
    <row r="63" spans="10:19" x14ac:dyDescent="0.2">
      <c r="K63"/>
    </row>
    <row r="64" spans="10:19" x14ac:dyDescent="0.2"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2:22" x14ac:dyDescent="0.2">
      <c r="K65"/>
      <c r="T65" s="1"/>
      <c r="V65" s="1"/>
    </row>
    <row r="66" spans="2:22" s="1" customFormat="1" x14ac:dyDescent="0.2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V66"/>
    </row>
    <row r="67" spans="2:22" x14ac:dyDescent="0.2">
      <c r="K67"/>
    </row>
    <row r="83" spans="11:11" x14ac:dyDescent="0.2">
      <c r="K83"/>
    </row>
    <row r="84" spans="11:11" x14ac:dyDescent="0.2">
      <c r="K84"/>
    </row>
    <row r="85" spans="11:11" x14ac:dyDescent="0.2">
      <c r="K85"/>
    </row>
    <row r="86" spans="11:11" ht="12.75" customHeight="1" x14ac:dyDescent="0.2">
      <c r="K86"/>
    </row>
    <row r="87" spans="11:11" x14ac:dyDescent="0.2">
      <c r="K87"/>
    </row>
    <row r="88" spans="11:11" x14ac:dyDescent="0.2">
      <c r="K88"/>
    </row>
    <row r="89" spans="11:11" x14ac:dyDescent="0.2">
      <c r="K89"/>
    </row>
    <row r="90" spans="11:11" x14ac:dyDescent="0.2">
      <c r="K90"/>
    </row>
    <row r="91" spans="11:11" x14ac:dyDescent="0.2">
      <c r="K91"/>
    </row>
    <row r="92" spans="11:11" x14ac:dyDescent="0.2">
      <c r="K92"/>
    </row>
    <row r="93" spans="11:11" x14ac:dyDescent="0.2">
      <c r="K93"/>
    </row>
    <row r="94" spans="11:11" x14ac:dyDescent="0.2">
      <c r="K94"/>
    </row>
    <row r="95" spans="11:11" x14ac:dyDescent="0.2">
      <c r="K95"/>
    </row>
    <row r="96" spans="11:11" x14ac:dyDescent="0.2">
      <c r="K96"/>
    </row>
    <row r="97" spans="11:11" x14ac:dyDescent="0.2">
      <c r="K97"/>
    </row>
    <row r="98" spans="11:11" x14ac:dyDescent="0.2">
      <c r="K98"/>
    </row>
    <row r="99" spans="11:11" x14ac:dyDescent="0.2">
      <c r="K99"/>
    </row>
    <row r="100" spans="11:11" x14ac:dyDescent="0.2">
      <c r="K100"/>
    </row>
    <row r="101" spans="11:11" x14ac:dyDescent="0.2">
      <c r="K101"/>
    </row>
    <row r="102" spans="11:11" x14ac:dyDescent="0.2">
      <c r="K102"/>
    </row>
    <row r="103" spans="11:11" x14ac:dyDescent="0.2">
      <c r="K103"/>
    </row>
    <row r="104" spans="11:11" x14ac:dyDescent="0.2">
      <c r="K104"/>
    </row>
    <row r="105" spans="11:11" x14ac:dyDescent="0.2">
      <c r="K105"/>
    </row>
    <row r="106" spans="11:11" x14ac:dyDescent="0.2">
      <c r="K106"/>
    </row>
    <row r="107" spans="11:11" x14ac:dyDescent="0.2">
      <c r="K107"/>
    </row>
    <row r="108" spans="11:11" x14ac:dyDescent="0.2">
      <c r="K108"/>
    </row>
    <row r="109" spans="11:11" x14ac:dyDescent="0.2">
      <c r="K109"/>
    </row>
    <row r="110" spans="11:11" ht="12.75" customHeight="1" x14ac:dyDescent="0.2">
      <c r="K110"/>
    </row>
    <row r="111" spans="11:11" x14ac:dyDescent="0.2">
      <c r="K111"/>
    </row>
    <row r="112" spans="11:11" x14ac:dyDescent="0.2">
      <c r="K112"/>
    </row>
    <row r="113" spans="11:11" x14ac:dyDescent="0.2">
      <c r="K113"/>
    </row>
    <row r="114" spans="11:11" x14ac:dyDescent="0.2">
      <c r="K114"/>
    </row>
    <row r="115" spans="11:11" x14ac:dyDescent="0.2">
      <c r="K115"/>
    </row>
    <row r="116" spans="11:11" x14ac:dyDescent="0.2">
      <c r="K116"/>
    </row>
    <row r="117" spans="11:11" x14ac:dyDescent="0.2">
      <c r="K117"/>
    </row>
    <row r="118" spans="11:11" x14ac:dyDescent="0.2">
      <c r="K118"/>
    </row>
    <row r="119" spans="11:11" x14ac:dyDescent="0.2">
      <c r="K119"/>
    </row>
    <row r="120" spans="11:11" x14ac:dyDescent="0.2">
      <c r="K120"/>
    </row>
    <row r="121" spans="11:11" x14ac:dyDescent="0.2">
      <c r="K121"/>
    </row>
    <row r="122" spans="11:11" x14ac:dyDescent="0.2">
      <c r="K122"/>
    </row>
    <row r="123" spans="11:11" x14ac:dyDescent="0.2">
      <c r="K123"/>
    </row>
    <row r="124" spans="11:11" x14ac:dyDescent="0.2">
      <c r="K124"/>
    </row>
    <row r="125" spans="11:11" x14ac:dyDescent="0.2">
      <c r="K125"/>
    </row>
    <row r="126" spans="11:11" x14ac:dyDescent="0.2">
      <c r="K126"/>
    </row>
    <row r="127" spans="11:11" x14ac:dyDescent="0.2">
      <c r="K127"/>
    </row>
    <row r="128" spans="11:11" x14ac:dyDescent="0.2">
      <c r="K128"/>
    </row>
    <row r="129" spans="11:11" x14ac:dyDescent="0.2">
      <c r="K129"/>
    </row>
    <row r="130" spans="11:11" x14ac:dyDescent="0.2">
      <c r="K130"/>
    </row>
    <row r="131" spans="11:11" x14ac:dyDescent="0.2">
      <c r="K131"/>
    </row>
    <row r="132" spans="11:11" x14ac:dyDescent="0.2">
      <c r="K132"/>
    </row>
    <row r="133" spans="11:11" x14ac:dyDescent="0.2">
      <c r="K133"/>
    </row>
    <row r="134" spans="11:11" ht="12.75" customHeight="1" x14ac:dyDescent="0.2">
      <c r="K134"/>
    </row>
    <row r="135" spans="11:11" x14ac:dyDescent="0.2">
      <c r="K135"/>
    </row>
    <row r="136" spans="11:11" x14ac:dyDescent="0.2">
      <c r="K136"/>
    </row>
    <row r="137" spans="11:11" x14ac:dyDescent="0.2">
      <c r="K137"/>
    </row>
    <row r="138" spans="11:11" x14ac:dyDescent="0.2">
      <c r="K138"/>
    </row>
    <row r="139" spans="11:11" x14ac:dyDescent="0.2">
      <c r="K139"/>
    </row>
    <row r="140" spans="11:11" x14ac:dyDescent="0.2">
      <c r="K140"/>
    </row>
    <row r="141" spans="11:11" x14ac:dyDescent="0.2">
      <c r="K141"/>
    </row>
    <row r="142" spans="11:11" x14ac:dyDescent="0.2">
      <c r="K142"/>
    </row>
    <row r="143" spans="11:11" x14ac:dyDescent="0.2">
      <c r="K143"/>
    </row>
    <row r="144" spans="11:11" x14ac:dyDescent="0.2">
      <c r="K144"/>
    </row>
    <row r="145" spans="11:11" x14ac:dyDescent="0.2">
      <c r="K145"/>
    </row>
    <row r="146" spans="11:11" x14ac:dyDescent="0.2">
      <c r="K146"/>
    </row>
    <row r="147" spans="11:11" x14ac:dyDescent="0.2">
      <c r="K147"/>
    </row>
    <row r="148" spans="11:11" x14ac:dyDescent="0.2">
      <c r="K148"/>
    </row>
    <row r="149" spans="11:11" x14ac:dyDescent="0.2">
      <c r="K149"/>
    </row>
    <row r="150" spans="11:11" x14ac:dyDescent="0.2">
      <c r="K150"/>
    </row>
    <row r="151" spans="11:11" x14ac:dyDescent="0.2">
      <c r="K151"/>
    </row>
    <row r="152" spans="11:11" x14ac:dyDescent="0.2">
      <c r="K152"/>
    </row>
    <row r="153" spans="11:11" x14ac:dyDescent="0.2">
      <c r="K153"/>
    </row>
    <row r="154" spans="11:11" x14ac:dyDescent="0.2">
      <c r="K154"/>
    </row>
    <row r="155" spans="11:11" x14ac:dyDescent="0.2">
      <c r="K155"/>
    </row>
    <row r="156" spans="11:11" x14ac:dyDescent="0.2">
      <c r="K156"/>
    </row>
    <row r="157" spans="11:11" x14ac:dyDescent="0.2">
      <c r="K157"/>
    </row>
    <row r="158" spans="11:11" ht="12.75" customHeight="1" x14ac:dyDescent="0.2">
      <c r="K158"/>
    </row>
    <row r="159" spans="11:11" x14ac:dyDescent="0.2">
      <c r="K159"/>
    </row>
    <row r="160" spans="11:11" x14ac:dyDescent="0.2">
      <c r="K160"/>
    </row>
    <row r="161" spans="11:11" x14ac:dyDescent="0.2">
      <c r="K161"/>
    </row>
    <row r="162" spans="11:11" x14ac:dyDescent="0.2">
      <c r="K162"/>
    </row>
    <row r="163" spans="11:11" x14ac:dyDescent="0.2">
      <c r="K163"/>
    </row>
    <row r="164" spans="11:11" x14ac:dyDescent="0.2">
      <c r="K164"/>
    </row>
    <row r="165" spans="11:11" x14ac:dyDescent="0.2">
      <c r="K165"/>
    </row>
    <row r="166" spans="11:11" x14ac:dyDescent="0.2">
      <c r="K166"/>
    </row>
    <row r="167" spans="11:11" x14ac:dyDescent="0.2">
      <c r="K167"/>
    </row>
    <row r="168" spans="11:11" x14ac:dyDescent="0.2">
      <c r="K168"/>
    </row>
    <row r="169" spans="11:11" x14ac:dyDescent="0.2">
      <c r="K169"/>
    </row>
    <row r="170" spans="11:11" x14ac:dyDescent="0.2">
      <c r="K170"/>
    </row>
    <row r="171" spans="11:11" x14ac:dyDescent="0.2">
      <c r="K171"/>
    </row>
    <row r="172" spans="11:11" x14ac:dyDescent="0.2">
      <c r="K172"/>
    </row>
    <row r="173" spans="11:11" x14ac:dyDescent="0.2">
      <c r="K173"/>
    </row>
    <row r="174" spans="11:11" x14ac:dyDescent="0.2">
      <c r="K174"/>
    </row>
    <row r="175" spans="11:11" x14ac:dyDescent="0.2">
      <c r="K175"/>
    </row>
    <row r="176" spans="11:11" x14ac:dyDescent="0.2">
      <c r="K176"/>
    </row>
    <row r="177" spans="11:11" x14ac:dyDescent="0.2">
      <c r="K177"/>
    </row>
    <row r="178" spans="11:11" x14ac:dyDescent="0.2">
      <c r="K178"/>
    </row>
    <row r="179" spans="11:11" x14ac:dyDescent="0.2">
      <c r="K179"/>
    </row>
    <row r="180" spans="11:11" x14ac:dyDescent="0.2">
      <c r="K180"/>
    </row>
    <row r="181" spans="11:11" x14ac:dyDescent="0.2">
      <c r="K181"/>
    </row>
    <row r="182" spans="11:11" ht="12.75" customHeight="1" x14ac:dyDescent="0.2">
      <c r="K182"/>
    </row>
    <row r="183" spans="11:11" x14ac:dyDescent="0.2">
      <c r="K183"/>
    </row>
    <row r="184" spans="11:11" x14ac:dyDescent="0.2">
      <c r="K184"/>
    </row>
    <row r="185" spans="11:11" x14ac:dyDescent="0.2">
      <c r="K185"/>
    </row>
    <row r="186" spans="11:11" x14ac:dyDescent="0.2">
      <c r="K186"/>
    </row>
    <row r="187" spans="11:11" x14ac:dyDescent="0.2">
      <c r="K187"/>
    </row>
    <row r="188" spans="11:11" x14ac:dyDescent="0.2">
      <c r="K188"/>
    </row>
    <row r="189" spans="11:11" x14ac:dyDescent="0.2">
      <c r="K189"/>
    </row>
    <row r="190" spans="11:11" x14ac:dyDescent="0.2">
      <c r="K190"/>
    </row>
    <row r="191" spans="11:11" x14ac:dyDescent="0.2">
      <c r="K191"/>
    </row>
    <row r="192" spans="11:11" x14ac:dyDescent="0.2">
      <c r="K192"/>
    </row>
    <row r="193" spans="11:11" x14ac:dyDescent="0.2">
      <c r="K193"/>
    </row>
    <row r="194" spans="11:11" x14ac:dyDescent="0.2">
      <c r="K194"/>
    </row>
    <row r="195" spans="11:11" x14ac:dyDescent="0.2">
      <c r="K195"/>
    </row>
    <row r="196" spans="11:11" x14ac:dyDescent="0.2">
      <c r="K196"/>
    </row>
    <row r="197" spans="11:11" x14ac:dyDescent="0.2">
      <c r="K197"/>
    </row>
    <row r="198" spans="11:11" x14ac:dyDescent="0.2">
      <c r="K198"/>
    </row>
    <row r="199" spans="11:11" x14ac:dyDescent="0.2">
      <c r="K199"/>
    </row>
    <row r="200" spans="11:11" x14ac:dyDescent="0.2">
      <c r="K200"/>
    </row>
    <row r="201" spans="11:11" x14ac:dyDescent="0.2">
      <c r="K201"/>
    </row>
    <row r="202" spans="11:11" x14ac:dyDescent="0.2">
      <c r="K202"/>
    </row>
    <row r="203" spans="11:11" x14ac:dyDescent="0.2">
      <c r="K203"/>
    </row>
    <row r="204" spans="11:11" x14ac:dyDescent="0.2">
      <c r="K204"/>
    </row>
    <row r="205" spans="11:11" x14ac:dyDescent="0.2">
      <c r="K205"/>
    </row>
    <row r="206" spans="11:11" ht="12.75" customHeight="1" x14ac:dyDescent="0.2">
      <c r="K206"/>
    </row>
    <row r="207" spans="11:11" x14ac:dyDescent="0.2">
      <c r="K207"/>
    </row>
    <row r="208" spans="11:11" x14ac:dyDescent="0.2">
      <c r="K208"/>
    </row>
    <row r="209" spans="11:11" x14ac:dyDescent="0.2">
      <c r="K209"/>
    </row>
    <row r="210" spans="11:11" x14ac:dyDescent="0.2">
      <c r="K210"/>
    </row>
    <row r="211" spans="11:11" x14ac:dyDescent="0.2">
      <c r="K211"/>
    </row>
    <row r="212" spans="11:11" x14ac:dyDescent="0.2">
      <c r="K212"/>
    </row>
    <row r="213" spans="11:11" x14ac:dyDescent="0.2">
      <c r="K213"/>
    </row>
    <row r="214" spans="11:11" x14ac:dyDescent="0.2">
      <c r="K214"/>
    </row>
    <row r="215" spans="11:11" x14ac:dyDescent="0.2">
      <c r="K215"/>
    </row>
    <row r="216" spans="11:11" x14ac:dyDescent="0.2">
      <c r="K216"/>
    </row>
    <row r="217" spans="11:11" x14ac:dyDescent="0.2">
      <c r="K217"/>
    </row>
    <row r="218" spans="11:11" x14ac:dyDescent="0.2">
      <c r="K218"/>
    </row>
    <row r="219" spans="11:11" x14ac:dyDescent="0.2">
      <c r="K219"/>
    </row>
    <row r="220" spans="11:11" x14ac:dyDescent="0.2">
      <c r="K220"/>
    </row>
    <row r="221" spans="11:11" x14ac:dyDescent="0.2">
      <c r="K221"/>
    </row>
    <row r="222" spans="11:11" x14ac:dyDescent="0.2">
      <c r="K222"/>
    </row>
    <row r="223" spans="11:11" x14ac:dyDescent="0.2">
      <c r="K223"/>
    </row>
    <row r="224" spans="11:11" x14ac:dyDescent="0.2">
      <c r="K224"/>
    </row>
    <row r="225" spans="11:11" x14ac:dyDescent="0.2">
      <c r="K225"/>
    </row>
    <row r="226" spans="11:11" x14ac:dyDescent="0.2">
      <c r="K226"/>
    </row>
    <row r="227" spans="11:11" x14ac:dyDescent="0.2">
      <c r="K227"/>
    </row>
    <row r="228" spans="11:11" x14ac:dyDescent="0.2">
      <c r="K228"/>
    </row>
    <row r="229" spans="11:11" x14ac:dyDescent="0.2">
      <c r="K229"/>
    </row>
    <row r="230" spans="11:11" ht="12.75" customHeight="1" x14ac:dyDescent="0.2">
      <c r="K230"/>
    </row>
    <row r="231" spans="11:11" x14ac:dyDescent="0.2">
      <c r="K231"/>
    </row>
    <row r="232" spans="11:11" x14ac:dyDescent="0.2">
      <c r="K232"/>
    </row>
    <row r="233" spans="11:11" x14ac:dyDescent="0.2">
      <c r="K233"/>
    </row>
    <row r="234" spans="11:11" x14ac:dyDescent="0.2">
      <c r="K234"/>
    </row>
    <row r="235" spans="11:11" x14ac:dyDescent="0.2">
      <c r="K235"/>
    </row>
    <row r="236" spans="11:11" x14ac:dyDescent="0.2">
      <c r="K236"/>
    </row>
    <row r="237" spans="11:11" x14ac:dyDescent="0.2">
      <c r="K237"/>
    </row>
    <row r="238" spans="11:11" x14ac:dyDescent="0.2">
      <c r="K238"/>
    </row>
    <row r="239" spans="11:11" x14ac:dyDescent="0.2">
      <c r="K239"/>
    </row>
    <row r="240" spans="11:11" x14ac:dyDescent="0.2">
      <c r="K240"/>
    </row>
    <row r="241" spans="11:11" x14ac:dyDescent="0.2">
      <c r="K241"/>
    </row>
    <row r="242" spans="11:11" x14ac:dyDescent="0.2">
      <c r="K242"/>
    </row>
    <row r="243" spans="11:11" x14ac:dyDescent="0.2">
      <c r="K243"/>
    </row>
    <row r="244" spans="11:11" x14ac:dyDescent="0.2">
      <c r="K244"/>
    </row>
    <row r="245" spans="11:11" x14ac:dyDescent="0.2">
      <c r="K245"/>
    </row>
    <row r="246" spans="11:11" x14ac:dyDescent="0.2">
      <c r="K246"/>
    </row>
    <row r="247" spans="11:11" x14ac:dyDescent="0.2">
      <c r="K247"/>
    </row>
    <row r="248" spans="11:11" x14ac:dyDescent="0.2">
      <c r="K248"/>
    </row>
    <row r="249" spans="11:11" x14ac:dyDescent="0.2">
      <c r="K249"/>
    </row>
    <row r="250" spans="11:11" x14ac:dyDescent="0.2">
      <c r="K250"/>
    </row>
    <row r="251" spans="11:11" x14ac:dyDescent="0.2">
      <c r="K251"/>
    </row>
    <row r="252" spans="11:11" x14ac:dyDescent="0.2">
      <c r="K252"/>
    </row>
    <row r="253" spans="11:11" x14ac:dyDescent="0.2">
      <c r="K253"/>
    </row>
    <row r="254" spans="11:11" ht="12.75" customHeight="1" x14ac:dyDescent="0.2">
      <c r="K254"/>
    </row>
    <row r="255" spans="11:11" x14ac:dyDescent="0.2">
      <c r="K255"/>
    </row>
    <row r="256" spans="11:11" x14ac:dyDescent="0.2">
      <c r="K256"/>
    </row>
    <row r="257" spans="11:11" x14ac:dyDescent="0.2">
      <c r="K257"/>
    </row>
    <row r="258" spans="11:11" x14ac:dyDescent="0.2">
      <c r="K258"/>
    </row>
    <row r="259" spans="11:11" x14ac:dyDescent="0.2">
      <c r="K259"/>
    </row>
    <row r="260" spans="11:11" x14ac:dyDescent="0.2">
      <c r="K260"/>
    </row>
    <row r="261" spans="11:11" x14ac:dyDescent="0.2">
      <c r="K261"/>
    </row>
    <row r="262" spans="11:11" x14ac:dyDescent="0.2">
      <c r="K262"/>
    </row>
    <row r="263" spans="11:11" x14ac:dyDescent="0.2">
      <c r="K263"/>
    </row>
    <row r="264" spans="11:11" x14ac:dyDescent="0.2">
      <c r="K264"/>
    </row>
    <row r="265" spans="11:11" x14ac:dyDescent="0.2">
      <c r="K265"/>
    </row>
    <row r="266" spans="11:11" x14ac:dyDescent="0.2">
      <c r="K266"/>
    </row>
    <row r="267" spans="11:11" x14ac:dyDescent="0.2">
      <c r="K267"/>
    </row>
    <row r="268" spans="11:11" x14ac:dyDescent="0.2">
      <c r="K268"/>
    </row>
    <row r="269" spans="11:11" x14ac:dyDescent="0.2">
      <c r="K269"/>
    </row>
    <row r="270" spans="11:11" x14ac:dyDescent="0.2">
      <c r="K270"/>
    </row>
    <row r="271" spans="11:11" x14ac:dyDescent="0.2">
      <c r="K271"/>
    </row>
    <row r="272" spans="11:11" x14ac:dyDescent="0.2">
      <c r="K272"/>
    </row>
    <row r="273" spans="11:11" x14ac:dyDescent="0.2">
      <c r="K273"/>
    </row>
    <row r="274" spans="11:11" x14ac:dyDescent="0.2">
      <c r="K274"/>
    </row>
    <row r="275" spans="11:11" x14ac:dyDescent="0.2">
      <c r="K275"/>
    </row>
    <row r="276" spans="11:11" x14ac:dyDescent="0.2">
      <c r="K276"/>
    </row>
    <row r="277" spans="11:11" x14ac:dyDescent="0.2">
      <c r="K277"/>
    </row>
    <row r="278" spans="11:11" ht="12.75" customHeight="1" x14ac:dyDescent="0.2">
      <c r="K278"/>
    </row>
    <row r="279" spans="11:11" x14ac:dyDescent="0.2">
      <c r="K279"/>
    </row>
    <row r="280" spans="11:11" x14ac:dyDescent="0.2">
      <c r="K280"/>
    </row>
    <row r="281" spans="11:11" x14ac:dyDescent="0.2">
      <c r="K281"/>
    </row>
    <row r="282" spans="11:11" x14ac:dyDescent="0.2">
      <c r="K282"/>
    </row>
    <row r="283" spans="11:11" x14ac:dyDescent="0.2">
      <c r="K283"/>
    </row>
    <row r="284" spans="11:11" x14ac:dyDescent="0.2">
      <c r="K284"/>
    </row>
    <row r="285" spans="11:11" x14ac:dyDescent="0.2">
      <c r="K285"/>
    </row>
    <row r="286" spans="11:11" x14ac:dyDescent="0.2">
      <c r="K286"/>
    </row>
    <row r="287" spans="11:11" x14ac:dyDescent="0.2">
      <c r="K287"/>
    </row>
    <row r="288" spans="11:11" x14ac:dyDescent="0.2">
      <c r="K288"/>
    </row>
    <row r="289" spans="11:11" x14ac:dyDescent="0.2">
      <c r="K289"/>
    </row>
    <row r="290" spans="11:11" x14ac:dyDescent="0.2">
      <c r="K290"/>
    </row>
    <row r="291" spans="11:11" x14ac:dyDescent="0.2">
      <c r="K291"/>
    </row>
    <row r="292" spans="11:11" x14ac:dyDescent="0.2">
      <c r="K292"/>
    </row>
    <row r="293" spans="11:11" x14ac:dyDescent="0.2">
      <c r="K293"/>
    </row>
    <row r="294" spans="11:11" x14ac:dyDescent="0.2">
      <c r="K294"/>
    </row>
    <row r="295" spans="11:11" x14ac:dyDescent="0.2">
      <c r="K295"/>
    </row>
    <row r="296" spans="11:11" x14ac:dyDescent="0.2">
      <c r="K296"/>
    </row>
    <row r="297" spans="11:11" x14ac:dyDescent="0.2">
      <c r="K297"/>
    </row>
    <row r="298" spans="11:11" x14ac:dyDescent="0.2">
      <c r="K298"/>
    </row>
    <row r="299" spans="11:11" x14ac:dyDescent="0.2">
      <c r="K299"/>
    </row>
    <row r="300" spans="11:11" x14ac:dyDescent="0.2">
      <c r="K300"/>
    </row>
    <row r="301" spans="11:11" x14ac:dyDescent="0.2">
      <c r="K301"/>
    </row>
    <row r="302" spans="11:11" ht="12.75" customHeight="1" x14ac:dyDescent="0.2">
      <c r="K302"/>
    </row>
    <row r="303" spans="11:11" x14ac:dyDescent="0.2">
      <c r="K303"/>
    </row>
    <row r="304" spans="11:11" x14ac:dyDescent="0.2">
      <c r="K304"/>
    </row>
    <row r="305" spans="11:11" x14ac:dyDescent="0.2">
      <c r="K305"/>
    </row>
    <row r="306" spans="11:11" x14ac:dyDescent="0.2">
      <c r="K306"/>
    </row>
    <row r="307" spans="11:11" x14ac:dyDescent="0.2">
      <c r="K307"/>
    </row>
    <row r="308" spans="11:11" x14ac:dyDescent="0.2">
      <c r="K308"/>
    </row>
    <row r="309" spans="11:11" x14ac:dyDescent="0.2">
      <c r="K309"/>
    </row>
    <row r="310" spans="11:11" x14ac:dyDescent="0.2">
      <c r="K310"/>
    </row>
    <row r="311" spans="11:11" x14ac:dyDescent="0.2">
      <c r="K311"/>
    </row>
    <row r="312" spans="11:11" x14ac:dyDescent="0.2">
      <c r="K312"/>
    </row>
    <row r="313" spans="11:11" x14ac:dyDescent="0.2">
      <c r="K313"/>
    </row>
    <row r="314" spans="11:11" x14ac:dyDescent="0.2">
      <c r="K314"/>
    </row>
    <row r="315" spans="11:11" x14ac:dyDescent="0.2">
      <c r="K315"/>
    </row>
    <row r="316" spans="11:11" x14ac:dyDescent="0.2">
      <c r="K316"/>
    </row>
    <row r="317" spans="11:11" x14ac:dyDescent="0.2">
      <c r="K317"/>
    </row>
    <row r="318" spans="11:11" x14ac:dyDescent="0.2">
      <c r="K318"/>
    </row>
    <row r="319" spans="11:11" x14ac:dyDescent="0.2">
      <c r="K319"/>
    </row>
    <row r="320" spans="11:11" x14ac:dyDescent="0.2">
      <c r="K320"/>
    </row>
    <row r="321" spans="11:11" x14ac:dyDescent="0.2">
      <c r="K321"/>
    </row>
    <row r="322" spans="11:11" x14ac:dyDescent="0.2">
      <c r="K322"/>
    </row>
    <row r="323" spans="11:11" x14ac:dyDescent="0.2">
      <c r="K323"/>
    </row>
    <row r="324" spans="11:11" x14ac:dyDescent="0.2">
      <c r="K324"/>
    </row>
    <row r="325" spans="11:11" x14ac:dyDescent="0.2">
      <c r="K325"/>
    </row>
    <row r="326" spans="11:11" ht="12.75" customHeight="1" x14ac:dyDescent="0.2">
      <c r="K326"/>
    </row>
    <row r="327" spans="11:11" x14ac:dyDescent="0.2">
      <c r="K327"/>
    </row>
    <row r="328" spans="11:11" x14ac:dyDescent="0.2">
      <c r="K328"/>
    </row>
    <row r="329" spans="11:11" x14ac:dyDescent="0.2">
      <c r="K329"/>
    </row>
    <row r="330" spans="11:11" x14ac:dyDescent="0.2">
      <c r="K330"/>
    </row>
    <row r="331" spans="11:11" x14ac:dyDescent="0.2">
      <c r="K331"/>
    </row>
    <row r="332" spans="11:11" x14ac:dyDescent="0.2">
      <c r="K332"/>
    </row>
    <row r="333" spans="11:11" x14ac:dyDescent="0.2">
      <c r="K333"/>
    </row>
    <row r="334" spans="11:11" x14ac:dyDescent="0.2">
      <c r="K334"/>
    </row>
    <row r="335" spans="11:11" x14ac:dyDescent="0.2">
      <c r="K335"/>
    </row>
    <row r="336" spans="11:11" x14ac:dyDescent="0.2">
      <c r="K336"/>
    </row>
    <row r="337" spans="11:11" x14ac:dyDescent="0.2">
      <c r="K337"/>
    </row>
    <row r="338" spans="11:11" x14ac:dyDescent="0.2">
      <c r="K338"/>
    </row>
    <row r="339" spans="11:11" x14ac:dyDescent="0.2">
      <c r="K339"/>
    </row>
    <row r="340" spans="11:11" x14ac:dyDescent="0.2">
      <c r="K340"/>
    </row>
    <row r="341" spans="11:11" x14ac:dyDescent="0.2">
      <c r="K341"/>
    </row>
    <row r="342" spans="11:11" x14ac:dyDescent="0.2">
      <c r="K342"/>
    </row>
    <row r="343" spans="11:11" x14ac:dyDescent="0.2">
      <c r="K343"/>
    </row>
    <row r="344" spans="11:11" x14ac:dyDescent="0.2">
      <c r="K344"/>
    </row>
    <row r="345" spans="11:11" x14ac:dyDescent="0.2">
      <c r="K345"/>
    </row>
    <row r="346" spans="11:11" x14ac:dyDescent="0.2">
      <c r="K346"/>
    </row>
    <row r="347" spans="11:11" x14ac:dyDescent="0.2">
      <c r="K347"/>
    </row>
    <row r="348" spans="11:11" x14ac:dyDescent="0.2">
      <c r="K348"/>
    </row>
    <row r="349" spans="11:11" x14ac:dyDescent="0.2">
      <c r="K349"/>
    </row>
    <row r="350" spans="11:11" ht="12.75" customHeight="1" x14ac:dyDescent="0.2">
      <c r="K350"/>
    </row>
    <row r="351" spans="11:11" x14ac:dyDescent="0.2">
      <c r="K351"/>
    </row>
    <row r="352" spans="11:11" x14ac:dyDescent="0.2">
      <c r="K352"/>
    </row>
    <row r="353" spans="11:11" x14ac:dyDescent="0.2">
      <c r="K353"/>
    </row>
    <row r="354" spans="11:11" x14ac:dyDescent="0.2">
      <c r="K354"/>
    </row>
    <row r="355" spans="11:11" x14ac:dyDescent="0.2">
      <c r="K355"/>
    </row>
    <row r="356" spans="11:11" x14ac:dyDescent="0.2">
      <c r="K356"/>
    </row>
    <row r="357" spans="11:11" x14ac:dyDescent="0.2">
      <c r="K357"/>
    </row>
    <row r="358" spans="11:11" x14ac:dyDescent="0.2">
      <c r="K358"/>
    </row>
    <row r="359" spans="11:11" x14ac:dyDescent="0.2">
      <c r="K359"/>
    </row>
    <row r="360" spans="11:11" x14ac:dyDescent="0.2">
      <c r="K360"/>
    </row>
    <row r="361" spans="11:11" x14ac:dyDescent="0.2">
      <c r="K361"/>
    </row>
    <row r="362" spans="11:11" x14ac:dyDescent="0.2">
      <c r="K362"/>
    </row>
    <row r="363" spans="11:11" x14ac:dyDescent="0.2">
      <c r="K363"/>
    </row>
    <row r="364" spans="11:11" x14ac:dyDescent="0.2">
      <c r="K364"/>
    </row>
    <row r="365" spans="11:11" x14ac:dyDescent="0.2">
      <c r="K365"/>
    </row>
    <row r="366" spans="11:11" x14ac:dyDescent="0.2">
      <c r="K366"/>
    </row>
    <row r="367" spans="11:11" x14ac:dyDescent="0.2">
      <c r="K367"/>
    </row>
    <row r="368" spans="11:11" x14ac:dyDescent="0.2">
      <c r="K368"/>
    </row>
    <row r="369" spans="11:11" x14ac:dyDescent="0.2">
      <c r="K369"/>
    </row>
    <row r="370" spans="11:11" x14ac:dyDescent="0.2">
      <c r="K370"/>
    </row>
    <row r="371" spans="11:11" x14ac:dyDescent="0.2">
      <c r="K371"/>
    </row>
    <row r="372" spans="11:11" x14ac:dyDescent="0.2">
      <c r="K372"/>
    </row>
    <row r="373" spans="11:11" x14ac:dyDescent="0.2">
      <c r="K373"/>
    </row>
    <row r="374" spans="11:11" ht="12.75" customHeight="1" x14ac:dyDescent="0.2">
      <c r="K374"/>
    </row>
    <row r="375" spans="11:11" x14ac:dyDescent="0.2">
      <c r="K375"/>
    </row>
    <row r="376" spans="11:11" x14ac:dyDescent="0.2">
      <c r="K376"/>
    </row>
    <row r="377" spans="11:11" x14ac:dyDescent="0.2">
      <c r="K377"/>
    </row>
    <row r="378" spans="11:11" x14ac:dyDescent="0.2">
      <c r="K378"/>
    </row>
    <row r="379" spans="11:11" x14ac:dyDescent="0.2">
      <c r="K379"/>
    </row>
    <row r="380" spans="11:11" x14ac:dyDescent="0.2">
      <c r="K380"/>
    </row>
    <row r="381" spans="11:11" x14ac:dyDescent="0.2">
      <c r="K381"/>
    </row>
    <row r="382" spans="11:11" x14ac:dyDescent="0.2">
      <c r="K382"/>
    </row>
    <row r="383" spans="11:11" x14ac:dyDescent="0.2">
      <c r="K383"/>
    </row>
    <row r="384" spans="11:11" x14ac:dyDescent="0.2">
      <c r="K384"/>
    </row>
    <row r="385" spans="11:11" x14ac:dyDescent="0.2">
      <c r="K385"/>
    </row>
    <row r="386" spans="11:11" x14ac:dyDescent="0.2">
      <c r="K386"/>
    </row>
    <row r="387" spans="11:11" x14ac:dyDescent="0.2">
      <c r="K387"/>
    </row>
    <row r="388" spans="11:11" x14ac:dyDescent="0.2">
      <c r="K388"/>
    </row>
    <row r="389" spans="11:11" x14ac:dyDescent="0.2">
      <c r="K389"/>
    </row>
    <row r="390" spans="11:11" x14ac:dyDescent="0.2">
      <c r="K390"/>
    </row>
    <row r="391" spans="11:11" x14ac:dyDescent="0.2">
      <c r="K391"/>
    </row>
    <row r="392" spans="11:11" x14ac:dyDescent="0.2">
      <c r="K392"/>
    </row>
    <row r="393" spans="11:11" x14ac:dyDescent="0.2">
      <c r="K393"/>
    </row>
    <row r="394" spans="11:11" x14ac:dyDescent="0.2">
      <c r="K394"/>
    </row>
    <row r="395" spans="11:11" x14ac:dyDescent="0.2">
      <c r="K395"/>
    </row>
    <row r="396" spans="11:11" x14ac:dyDescent="0.2">
      <c r="K396"/>
    </row>
    <row r="397" spans="11:11" x14ac:dyDescent="0.2">
      <c r="K397"/>
    </row>
    <row r="398" spans="11:11" ht="12.75" customHeight="1" x14ac:dyDescent="0.2">
      <c r="K398"/>
    </row>
    <row r="399" spans="11:11" x14ac:dyDescent="0.2">
      <c r="K399"/>
    </row>
    <row r="400" spans="11:11" x14ac:dyDescent="0.2">
      <c r="K400"/>
    </row>
    <row r="401" spans="11:11" x14ac:dyDescent="0.2">
      <c r="K401"/>
    </row>
    <row r="402" spans="11:11" x14ac:dyDescent="0.2">
      <c r="K402"/>
    </row>
    <row r="403" spans="11:11" x14ac:dyDescent="0.2">
      <c r="K403"/>
    </row>
    <row r="404" spans="11:11" x14ac:dyDescent="0.2">
      <c r="K404"/>
    </row>
    <row r="405" spans="11:11" x14ac:dyDescent="0.2">
      <c r="K405"/>
    </row>
    <row r="406" spans="11:11" x14ac:dyDescent="0.2">
      <c r="K406"/>
    </row>
    <row r="407" spans="11:11" x14ac:dyDescent="0.2">
      <c r="K407"/>
    </row>
    <row r="408" spans="11:11" x14ac:dyDescent="0.2">
      <c r="K408"/>
    </row>
    <row r="409" spans="11:11" x14ac:dyDescent="0.2">
      <c r="K409"/>
    </row>
    <row r="410" spans="11:11" x14ac:dyDescent="0.2">
      <c r="K410"/>
    </row>
    <row r="411" spans="11:11" x14ac:dyDescent="0.2">
      <c r="K411"/>
    </row>
    <row r="412" spans="11:11" x14ac:dyDescent="0.2">
      <c r="K412"/>
    </row>
    <row r="413" spans="11:11" x14ac:dyDescent="0.2">
      <c r="K413"/>
    </row>
    <row r="414" spans="11:11" x14ac:dyDescent="0.2">
      <c r="K414"/>
    </row>
    <row r="415" spans="11:11" x14ac:dyDescent="0.2">
      <c r="K415"/>
    </row>
    <row r="416" spans="11:11" x14ac:dyDescent="0.2">
      <c r="K416"/>
    </row>
    <row r="417" spans="11:11" x14ac:dyDescent="0.2">
      <c r="K417"/>
    </row>
    <row r="418" spans="11:11" x14ac:dyDescent="0.2">
      <c r="K418"/>
    </row>
    <row r="419" spans="11:11" x14ac:dyDescent="0.2">
      <c r="K419"/>
    </row>
    <row r="420" spans="11:11" x14ac:dyDescent="0.2">
      <c r="K420"/>
    </row>
    <row r="421" spans="11:11" x14ac:dyDescent="0.2">
      <c r="K421"/>
    </row>
    <row r="422" spans="11:11" x14ac:dyDescent="0.2">
      <c r="K422"/>
    </row>
    <row r="423" spans="11:11" x14ac:dyDescent="0.2">
      <c r="K423"/>
    </row>
    <row r="424" spans="11:11" x14ac:dyDescent="0.2">
      <c r="K424"/>
    </row>
    <row r="425" spans="11:11" x14ac:dyDescent="0.2">
      <c r="K425"/>
    </row>
    <row r="426" spans="11:11" x14ac:dyDescent="0.2">
      <c r="K426"/>
    </row>
    <row r="427" spans="11:11" x14ac:dyDescent="0.2">
      <c r="K427"/>
    </row>
    <row r="428" spans="11:11" x14ac:dyDescent="0.2">
      <c r="K428"/>
    </row>
    <row r="429" spans="11:11" x14ac:dyDescent="0.2">
      <c r="K429"/>
    </row>
    <row r="430" spans="11:11" x14ac:dyDescent="0.2">
      <c r="K430"/>
    </row>
    <row r="431" spans="11:11" x14ac:dyDescent="0.2">
      <c r="K431"/>
    </row>
    <row r="432" spans="11:11" x14ac:dyDescent="0.2">
      <c r="K432"/>
    </row>
    <row r="433" spans="11:11" x14ac:dyDescent="0.2">
      <c r="K433"/>
    </row>
    <row r="434" spans="11:11" x14ac:dyDescent="0.2">
      <c r="K434"/>
    </row>
    <row r="435" spans="11:11" x14ac:dyDescent="0.2">
      <c r="K435"/>
    </row>
    <row r="436" spans="11:11" x14ac:dyDescent="0.2">
      <c r="K436"/>
    </row>
    <row r="437" spans="11:11" x14ac:dyDescent="0.2">
      <c r="K437"/>
    </row>
    <row r="438" spans="11:11" x14ac:dyDescent="0.2">
      <c r="K438"/>
    </row>
    <row r="439" spans="11:11" x14ac:dyDescent="0.2">
      <c r="K439"/>
    </row>
    <row r="440" spans="11:11" x14ac:dyDescent="0.2">
      <c r="K440"/>
    </row>
    <row r="441" spans="11:11" x14ac:dyDescent="0.2">
      <c r="K441"/>
    </row>
    <row r="442" spans="11:11" x14ac:dyDescent="0.2">
      <c r="K442"/>
    </row>
    <row r="443" spans="11:11" x14ac:dyDescent="0.2">
      <c r="K443"/>
    </row>
    <row r="444" spans="11:11" x14ac:dyDescent="0.2">
      <c r="K444"/>
    </row>
    <row r="445" spans="11:11" x14ac:dyDescent="0.2">
      <c r="K445"/>
    </row>
    <row r="446" spans="11:11" x14ac:dyDescent="0.2">
      <c r="K446"/>
    </row>
    <row r="447" spans="11:11" x14ac:dyDescent="0.2">
      <c r="K447"/>
    </row>
    <row r="448" spans="11:11" x14ac:dyDescent="0.2">
      <c r="K448"/>
    </row>
  </sheetData>
  <sortState xmlns:xlrd2="http://schemas.microsoft.com/office/spreadsheetml/2017/richdata2" ref="B6:I24">
    <sortCondition ref="I6:I24"/>
    <sortCondition ref="H6:H24"/>
    <sortCondition ref="G6:G24"/>
  </sortState>
  <mergeCells count="7">
    <mergeCell ref="B2:T2"/>
    <mergeCell ref="Q4:S4"/>
    <mergeCell ref="B4:C4"/>
    <mergeCell ref="D4:F4"/>
    <mergeCell ref="G4:I4"/>
    <mergeCell ref="L4:M4"/>
    <mergeCell ref="N4:P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7406D-34A0-4F2F-88C3-65E5746317F3}">
  <dimension ref="A2:W447"/>
  <sheetViews>
    <sheetView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O10" sqref="O10"/>
    </sheetView>
  </sheetViews>
  <sheetFormatPr defaultRowHeight="12.75" x14ac:dyDescent="0.2"/>
  <cols>
    <col min="1" max="1" width="5.7109375" style="1" customWidth="1"/>
    <col min="11" max="11" width="9.140625" style="48" customWidth="1"/>
  </cols>
  <sheetData>
    <row r="2" spans="1:20" ht="18.75" x14ac:dyDescent="0.3">
      <c r="B2" s="126" t="s">
        <v>507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8"/>
    </row>
    <row r="4" spans="1:20" x14ac:dyDescent="0.2">
      <c r="B4" s="129" t="s">
        <v>3</v>
      </c>
      <c r="C4" s="129"/>
      <c r="D4" s="129" t="s">
        <v>4</v>
      </c>
      <c r="E4" s="129"/>
      <c r="F4" s="129"/>
      <c r="G4" s="129" t="s">
        <v>5</v>
      </c>
      <c r="H4" s="129"/>
      <c r="I4" s="129"/>
      <c r="L4" s="129" t="s">
        <v>3</v>
      </c>
      <c r="M4" s="129"/>
      <c r="N4" s="129" t="s">
        <v>4</v>
      </c>
      <c r="O4" s="129"/>
      <c r="P4" s="129"/>
      <c r="Q4" s="129" t="s">
        <v>5</v>
      </c>
      <c r="R4" s="129"/>
      <c r="S4" s="129"/>
    </row>
    <row r="5" spans="1:20" x14ac:dyDescent="0.2">
      <c r="B5" s="55">
        <v>18</v>
      </c>
      <c r="C5" s="55">
        <v>19</v>
      </c>
      <c r="D5" s="55">
        <v>20</v>
      </c>
      <c r="E5" s="55">
        <v>21</v>
      </c>
      <c r="F5" s="55">
        <v>22</v>
      </c>
      <c r="G5" s="55">
        <v>23</v>
      </c>
      <c r="H5" s="55">
        <v>24</v>
      </c>
      <c r="I5" s="55">
        <v>25</v>
      </c>
      <c r="L5" s="55">
        <v>18</v>
      </c>
      <c r="M5" s="55">
        <v>19</v>
      </c>
      <c r="N5" s="55">
        <v>20</v>
      </c>
      <c r="O5" s="55">
        <v>21</v>
      </c>
      <c r="P5" s="55">
        <v>22</v>
      </c>
      <c r="Q5" s="55">
        <v>23</v>
      </c>
      <c r="R5" s="55">
        <v>24</v>
      </c>
      <c r="S5" s="55">
        <v>25</v>
      </c>
    </row>
    <row r="6" spans="1:20" x14ac:dyDescent="0.2">
      <c r="A6" s="1">
        <v>1</v>
      </c>
      <c r="B6" s="31" t="s">
        <v>393</v>
      </c>
      <c r="C6" s="31" t="s">
        <v>383</v>
      </c>
      <c r="D6" s="31" t="s">
        <v>404</v>
      </c>
      <c r="E6" s="31" t="s">
        <v>384</v>
      </c>
      <c r="F6" s="31" t="s">
        <v>384</v>
      </c>
      <c r="G6" s="31" t="s">
        <v>384</v>
      </c>
      <c r="H6" s="31" t="s">
        <v>384</v>
      </c>
      <c r="I6" s="31" t="s">
        <v>403</v>
      </c>
      <c r="K6" s="49" t="s">
        <v>384</v>
      </c>
      <c r="L6" s="51">
        <f>'Men Analysis'!M6+'Women Analysis'!L6</f>
        <v>1</v>
      </c>
      <c r="M6" s="51">
        <f>'Men Analysis'!N6+'Women Analysis'!M6</f>
        <v>1</v>
      </c>
      <c r="N6" s="51">
        <f>'Men Analysis'!O6+'Women Analysis'!N6</f>
        <v>3</v>
      </c>
      <c r="O6" s="51">
        <f>'Men Analysis'!P6+'Women Analysis'!O6</f>
        <v>4</v>
      </c>
      <c r="P6" s="51">
        <f>'Men Analysis'!Q6+'Women Analysis'!P6</f>
        <v>8</v>
      </c>
      <c r="Q6" s="51">
        <f>'Men Analysis'!R6+'Women Analysis'!Q6</f>
        <v>7</v>
      </c>
      <c r="R6" s="51">
        <f>'Men Analysis'!S6+'Women Analysis'!R6</f>
        <v>7</v>
      </c>
      <c r="S6" s="51">
        <f>'Men Analysis'!T6+'Women Analysis'!S6</f>
        <v>9</v>
      </c>
      <c r="T6" s="51">
        <f>'Men Analysis'!U6+'Women Analysis'!T6</f>
        <v>40</v>
      </c>
    </row>
    <row r="7" spans="1:20" x14ac:dyDescent="0.2">
      <c r="A7" s="1">
        <v>2</v>
      </c>
      <c r="B7" s="31" t="s">
        <v>393</v>
      </c>
      <c r="C7" s="31" t="s">
        <v>387</v>
      </c>
      <c r="D7" s="31" t="s">
        <v>405</v>
      </c>
      <c r="E7" s="31" t="s">
        <v>404</v>
      </c>
      <c r="F7" s="31" t="s">
        <v>384</v>
      </c>
      <c r="G7" s="31" t="s">
        <v>384</v>
      </c>
      <c r="H7" s="31" t="s">
        <v>403</v>
      </c>
      <c r="I7" s="31" t="s">
        <v>403</v>
      </c>
      <c r="K7" s="49" t="s">
        <v>403</v>
      </c>
      <c r="L7" s="51"/>
      <c r="M7" s="51"/>
      <c r="N7" s="51">
        <f>'Men Analysis'!O7+'Women Analysis'!N7</f>
        <v>1</v>
      </c>
      <c r="O7" s="51">
        <f>'Men Analysis'!P7+'Women Analysis'!O7</f>
        <v>2</v>
      </c>
      <c r="P7" s="51">
        <f>'Men Analysis'!Q7+'Women Analysis'!P7</f>
        <v>5</v>
      </c>
      <c r="Q7" s="51">
        <f>'Men Analysis'!R7+'Women Analysis'!Q7</f>
        <v>9</v>
      </c>
      <c r="R7" s="51">
        <f>'Men Analysis'!S7+'Women Analysis'!R7</f>
        <v>10</v>
      </c>
      <c r="S7" s="51">
        <f>'Men Analysis'!T7+'Women Analysis'!S7</f>
        <v>12</v>
      </c>
      <c r="T7" s="51">
        <f>'Men Analysis'!U7+'Women Analysis'!T7</f>
        <v>39</v>
      </c>
    </row>
    <row r="8" spans="1:20" x14ac:dyDescent="0.2">
      <c r="A8" s="1">
        <v>3</v>
      </c>
      <c r="B8" s="31"/>
      <c r="C8" s="31"/>
      <c r="D8" s="31"/>
      <c r="E8" s="31"/>
      <c r="F8" s="31" t="s">
        <v>383</v>
      </c>
      <c r="G8" s="31" t="s">
        <v>386</v>
      </c>
      <c r="H8" s="31" t="s">
        <v>384</v>
      </c>
      <c r="I8" s="31" t="s">
        <v>403</v>
      </c>
      <c r="K8" s="49" t="s">
        <v>404</v>
      </c>
      <c r="L8" s="51"/>
      <c r="M8" s="51"/>
      <c r="N8" s="51">
        <f>'Men Analysis'!O8+'Women Analysis'!N8</f>
        <v>3</v>
      </c>
      <c r="O8" s="51">
        <f>'Men Analysis'!P8+'Women Analysis'!O8</f>
        <v>6</v>
      </c>
      <c r="P8" s="51">
        <f>'Men Analysis'!Q8+'Women Analysis'!P8</f>
        <v>1</v>
      </c>
      <c r="Q8" s="51">
        <f>'Men Analysis'!R8+'Women Analysis'!Q8</f>
        <v>5</v>
      </c>
      <c r="R8" s="51">
        <f>'Men Analysis'!S8+'Women Analysis'!R8</f>
        <v>5</v>
      </c>
      <c r="S8" s="51">
        <f>'Men Analysis'!T8+'Women Analysis'!S8</f>
        <v>5</v>
      </c>
      <c r="T8" s="51">
        <f>'Men Analysis'!U8+'Women Analysis'!T8</f>
        <v>25</v>
      </c>
    </row>
    <row r="9" spans="1:20" x14ac:dyDescent="0.2">
      <c r="A9" s="1">
        <v>4</v>
      </c>
      <c r="B9" s="31" t="s">
        <v>385</v>
      </c>
      <c r="C9" s="31" t="s">
        <v>405</v>
      </c>
      <c r="D9" s="31" t="s">
        <v>383</v>
      </c>
      <c r="E9" s="31" t="s">
        <v>405</v>
      </c>
      <c r="F9" s="31" t="s">
        <v>405</v>
      </c>
      <c r="G9" s="31" t="s">
        <v>404</v>
      </c>
      <c r="H9" s="31" t="s">
        <v>404</v>
      </c>
      <c r="I9" s="31" t="s">
        <v>388</v>
      </c>
      <c r="K9" s="49" t="s">
        <v>405</v>
      </c>
      <c r="L9" s="51"/>
      <c r="M9" s="51">
        <f>'Men Analysis'!N9+'Women Analysis'!M9</f>
        <v>5</v>
      </c>
      <c r="N9" s="51">
        <f>'Men Analysis'!O9+'Women Analysis'!N9</f>
        <v>7</v>
      </c>
      <c r="O9" s="51">
        <f>'Men Analysis'!P9+'Women Analysis'!O9</f>
        <v>6</v>
      </c>
      <c r="P9" s="51">
        <f>'Men Analysis'!Q9+'Women Analysis'!P9</f>
        <v>8</v>
      </c>
      <c r="Q9" s="51">
        <f>'Men Analysis'!R9+'Women Analysis'!Q9</f>
        <v>7</v>
      </c>
      <c r="R9" s="51">
        <f>'Men Analysis'!S9+'Women Analysis'!R9</f>
        <v>7</v>
      </c>
      <c r="S9" s="51">
        <f>'Men Analysis'!T9+'Women Analysis'!S9</f>
        <v>6</v>
      </c>
      <c r="T9" s="51">
        <f>'Men Analysis'!U9+'Women Analysis'!T9</f>
        <v>46</v>
      </c>
    </row>
    <row r="10" spans="1:20" x14ac:dyDescent="0.2">
      <c r="A10" s="1">
        <v>5</v>
      </c>
      <c r="B10" s="31" t="s">
        <v>393</v>
      </c>
      <c r="C10" s="31" t="s">
        <v>383</v>
      </c>
      <c r="D10" s="31" t="s">
        <v>405</v>
      </c>
      <c r="E10" s="31" t="s">
        <v>405</v>
      </c>
      <c r="F10" s="31" t="s">
        <v>384</v>
      </c>
      <c r="G10" s="31" t="s">
        <v>403</v>
      </c>
      <c r="H10" s="31" t="s">
        <v>403</v>
      </c>
      <c r="I10" s="31" t="s">
        <v>403</v>
      </c>
      <c r="K10" s="49" t="s">
        <v>383</v>
      </c>
      <c r="L10" s="51">
        <f>'Men Analysis'!M10+'Women Analysis'!L10</f>
        <v>3</v>
      </c>
      <c r="M10" s="51">
        <f>'Men Analysis'!N10+'Women Analysis'!M10</f>
        <v>9</v>
      </c>
      <c r="N10" s="51">
        <f>'Men Analysis'!O10+'Women Analysis'!N10</f>
        <v>7</v>
      </c>
      <c r="O10" s="51">
        <f>'Men Analysis'!P10+'Women Analysis'!O10</f>
        <v>6</v>
      </c>
      <c r="P10" s="51">
        <f>'Men Analysis'!Q10+'Women Analysis'!P10</f>
        <v>5</v>
      </c>
      <c r="Q10" s="51"/>
      <c r="R10" s="51"/>
      <c r="S10" s="51"/>
      <c r="T10" s="51">
        <f>'Men Analysis'!U10+'Women Analysis'!T10</f>
        <v>30</v>
      </c>
    </row>
    <row r="11" spans="1:20" x14ac:dyDescent="0.2">
      <c r="A11" s="1">
        <v>6</v>
      </c>
      <c r="B11" s="31" t="s">
        <v>393</v>
      </c>
      <c r="C11" s="31" t="s">
        <v>387</v>
      </c>
      <c r="D11" s="31" t="s">
        <v>405</v>
      </c>
      <c r="E11" s="31" t="s">
        <v>404</v>
      </c>
      <c r="F11" s="31" t="s">
        <v>403</v>
      </c>
      <c r="G11" s="31" t="s">
        <v>404</v>
      </c>
      <c r="H11" s="31" t="s">
        <v>384</v>
      </c>
      <c r="I11" s="31" t="s">
        <v>384</v>
      </c>
      <c r="K11" s="49" t="s">
        <v>387</v>
      </c>
      <c r="L11" s="51">
        <f>'Men Analysis'!M11+'Women Analysis'!L11</f>
        <v>3</v>
      </c>
      <c r="M11" s="51">
        <f>'Men Analysis'!N11+'Women Analysis'!M11</f>
        <v>4</v>
      </c>
      <c r="N11" s="51">
        <f>'Men Analysis'!O11+'Women Analysis'!N11</f>
        <v>5</v>
      </c>
      <c r="O11" s="51">
        <f>'Men Analysis'!P11+'Women Analysis'!O11</f>
        <v>5</v>
      </c>
      <c r="P11" s="51"/>
      <c r="Q11" s="51"/>
      <c r="R11" s="51"/>
      <c r="S11" s="51"/>
      <c r="T11" s="51">
        <f>'Men Analysis'!U11+'Women Analysis'!T11</f>
        <v>17</v>
      </c>
    </row>
    <row r="12" spans="1:20" x14ac:dyDescent="0.2">
      <c r="A12" s="1">
        <v>7</v>
      </c>
      <c r="B12" s="31" t="s">
        <v>384</v>
      </c>
      <c r="C12" s="31" t="s">
        <v>384</v>
      </c>
      <c r="D12" s="31" t="s">
        <v>384</v>
      </c>
      <c r="E12" s="31" t="s">
        <v>384</v>
      </c>
      <c r="F12" s="31" t="s">
        <v>384</v>
      </c>
      <c r="G12" s="31"/>
      <c r="H12" s="31"/>
      <c r="I12" s="31"/>
      <c r="K12" s="49" t="s">
        <v>385</v>
      </c>
      <c r="L12" s="51">
        <f>'Men Analysis'!M12+'Women Analysis'!L12</f>
        <v>2</v>
      </c>
      <c r="M12" s="51">
        <f>'Men Analysis'!N12+'Women Analysis'!M12</f>
        <v>1</v>
      </c>
      <c r="N12" s="51">
        <f>'Men Analysis'!O12+'Women Analysis'!N12</f>
        <v>1</v>
      </c>
      <c r="O12" s="51">
        <f>'Men Analysis'!P12+'Women Analysis'!O12</f>
        <v>0</v>
      </c>
      <c r="P12" s="51"/>
      <c r="Q12" s="51"/>
      <c r="R12" s="51"/>
      <c r="S12" s="51"/>
      <c r="T12" s="51">
        <f>'Men Analysis'!U12+'Women Analysis'!T12</f>
        <v>4</v>
      </c>
    </row>
    <row r="13" spans="1:20" x14ac:dyDescent="0.2">
      <c r="A13" s="1">
        <v>8</v>
      </c>
      <c r="B13" s="31"/>
      <c r="C13" s="31"/>
      <c r="D13" s="31" t="s">
        <v>383</v>
      </c>
      <c r="E13" s="31" t="s">
        <v>383</v>
      </c>
      <c r="F13" s="31" t="s">
        <v>405</v>
      </c>
      <c r="G13" s="31" t="s">
        <v>386</v>
      </c>
      <c r="H13" s="31" t="s">
        <v>404</v>
      </c>
      <c r="I13" s="31" t="s">
        <v>388</v>
      </c>
      <c r="K13" s="49" t="s">
        <v>392</v>
      </c>
      <c r="L13" s="51">
        <f>'Men Analysis'!M13+'Women Analysis'!L13</f>
        <v>2</v>
      </c>
      <c r="M13" s="51">
        <f>'Men Analysis'!N13+'Women Analysis'!M13</f>
        <v>2</v>
      </c>
      <c r="N13" s="51"/>
      <c r="O13" s="51"/>
      <c r="P13" s="51"/>
      <c r="Q13" s="51"/>
      <c r="R13" s="51"/>
      <c r="S13" s="51"/>
      <c r="T13" s="51">
        <f>'Men Analysis'!U13+'Women Analysis'!T13</f>
        <v>4</v>
      </c>
    </row>
    <row r="14" spans="1:20" x14ac:dyDescent="0.2">
      <c r="A14" s="1">
        <v>9</v>
      </c>
      <c r="B14" s="31" t="s">
        <v>392</v>
      </c>
      <c r="C14" s="31" t="s">
        <v>385</v>
      </c>
      <c r="D14" s="31" t="s">
        <v>383</v>
      </c>
      <c r="E14" s="31" t="s">
        <v>387</v>
      </c>
      <c r="F14" s="31" t="s">
        <v>404</v>
      </c>
      <c r="G14" s="31" t="s">
        <v>405</v>
      </c>
      <c r="H14" s="31" t="s">
        <v>405</v>
      </c>
      <c r="I14" s="31" t="s">
        <v>405</v>
      </c>
      <c r="K14" s="49" t="s">
        <v>393</v>
      </c>
      <c r="L14" s="51">
        <f>'Men Analysis'!M14+'Women Analysis'!L14</f>
        <v>7</v>
      </c>
      <c r="M14" s="51"/>
      <c r="N14" s="51"/>
      <c r="O14" s="51"/>
      <c r="P14" s="51"/>
      <c r="Q14" s="51"/>
      <c r="R14" s="51"/>
      <c r="S14" s="51"/>
      <c r="T14" s="51">
        <f>'Men Analysis'!U14+'Women Analysis'!T14</f>
        <v>7</v>
      </c>
    </row>
    <row r="15" spans="1:20" x14ac:dyDescent="0.2">
      <c r="A15" s="1">
        <v>10</v>
      </c>
      <c r="B15" s="31"/>
      <c r="C15" s="31"/>
      <c r="D15" s="31" t="s">
        <v>383</v>
      </c>
      <c r="E15" s="31" t="s">
        <v>395</v>
      </c>
      <c r="F15" s="31"/>
      <c r="G15" s="31" t="s">
        <v>403</v>
      </c>
      <c r="H15" s="31" t="s">
        <v>403</v>
      </c>
      <c r="I15" s="31" t="s">
        <v>384</v>
      </c>
      <c r="K15" s="49" t="s">
        <v>386</v>
      </c>
      <c r="L15" s="51"/>
      <c r="M15" s="51"/>
      <c r="N15" s="51"/>
      <c r="O15" s="51"/>
      <c r="P15" s="51"/>
      <c r="Q15" s="51">
        <f>'Men Analysis'!R15+'Women Analysis'!Q15</f>
        <v>3</v>
      </c>
      <c r="R15" s="51">
        <f>'Men Analysis'!S15+'Women Analysis'!R15</f>
        <v>4</v>
      </c>
      <c r="S15" s="51"/>
      <c r="T15" s="51">
        <f>'Men Analysis'!U15+'Women Analysis'!T15</f>
        <v>7</v>
      </c>
    </row>
    <row r="16" spans="1:20" x14ac:dyDescent="0.2">
      <c r="A16" s="1">
        <v>11</v>
      </c>
      <c r="B16" s="31"/>
      <c r="C16" s="31" t="s">
        <v>391</v>
      </c>
      <c r="D16" s="31" t="s">
        <v>405</v>
      </c>
      <c r="E16" s="31" t="s">
        <v>387</v>
      </c>
      <c r="F16" s="31" t="s">
        <v>405</v>
      </c>
      <c r="G16" s="31" t="s">
        <v>404</v>
      </c>
      <c r="H16" s="31" t="s">
        <v>404</v>
      </c>
      <c r="I16" s="31" t="s">
        <v>384</v>
      </c>
      <c r="K16" s="49" t="s">
        <v>394</v>
      </c>
      <c r="L16" s="51"/>
      <c r="M16" s="51"/>
      <c r="N16" s="51"/>
      <c r="O16" s="51">
        <f>'Men Analysis'!P16+'Women Analysis'!O16</f>
        <v>1</v>
      </c>
      <c r="P16" s="51">
        <f>'Men Analysis'!Q16+'Women Analysis'!P16</f>
        <v>3</v>
      </c>
      <c r="Q16" s="51"/>
      <c r="R16" s="51"/>
      <c r="S16" s="51"/>
      <c r="T16" s="51">
        <f>'Men Analysis'!U16+'Women Analysis'!T16</f>
        <v>4</v>
      </c>
    </row>
    <row r="17" spans="1:20" x14ac:dyDescent="0.2">
      <c r="A17" s="1">
        <v>12</v>
      </c>
      <c r="B17" s="31" t="s">
        <v>393</v>
      </c>
      <c r="C17" s="31" t="s">
        <v>387</v>
      </c>
      <c r="D17" s="31" t="s">
        <v>387</v>
      </c>
      <c r="E17" s="31" t="s">
        <v>404</v>
      </c>
      <c r="F17" s="31" t="s">
        <v>403</v>
      </c>
      <c r="G17" s="31" t="s">
        <v>405</v>
      </c>
      <c r="H17" s="31"/>
      <c r="I17" s="31"/>
      <c r="K17" s="49" t="s">
        <v>395</v>
      </c>
      <c r="L17" s="51"/>
      <c r="M17" s="51"/>
      <c r="N17" s="51"/>
      <c r="O17" s="51">
        <f>'Men Analysis'!P17+'Women Analysis'!O17</f>
        <v>2</v>
      </c>
      <c r="P17" s="51"/>
      <c r="Q17" s="51"/>
      <c r="R17" s="51"/>
      <c r="S17" s="51"/>
      <c r="T17" s="51">
        <f>'Men Analysis'!U17+'Women Analysis'!T17</f>
        <v>2</v>
      </c>
    </row>
    <row r="18" spans="1:20" x14ac:dyDescent="0.2">
      <c r="A18" s="1">
        <v>13</v>
      </c>
      <c r="B18" s="31"/>
      <c r="C18" s="31"/>
      <c r="D18" s="31"/>
      <c r="E18" s="31"/>
      <c r="F18" s="31"/>
      <c r="G18" s="31" t="s">
        <v>405</v>
      </c>
      <c r="H18" s="31" t="s">
        <v>386</v>
      </c>
      <c r="I18" s="31" t="s">
        <v>405</v>
      </c>
      <c r="K18" s="49" t="s">
        <v>396</v>
      </c>
      <c r="L18" s="51"/>
      <c r="M18" s="51"/>
      <c r="N18" s="51">
        <f>'Men Analysis'!O18+'Women Analysis'!N18</f>
        <v>1</v>
      </c>
      <c r="O18" s="51"/>
      <c r="P18" s="51"/>
      <c r="Q18" s="51"/>
      <c r="R18" s="51"/>
      <c r="S18" s="51"/>
      <c r="T18" s="51">
        <f>'Men Analysis'!U18+'Women Analysis'!T18</f>
        <v>1</v>
      </c>
    </row>
    <row r="19" spans="1:20" x14ac:dyDescent="0.2">
      <c r="A19" s="1">
        <v>14</v>
      </c>
      <c r="B19" s="31"/>
      <c r="C19" s="31"/>
      <c r="D19" s="31"/>
      <c r="E19" s="31"/>
      <c r="F19" s="31"/>
      <c r="G19" s="31"/>
      <c r="H19" s="31" t="s">
        <v>386</v>
      </c>
      <c r="I19" s="31" t="s">
        <v>403</v>
      </c>
      <c r="K19" s="49" t="s">
        <v>391</v>
      </c>
      <c r="L19" s="51"/>
      <c r="M19" s="51">
        <f>'Men Analysis'!N19+'Women Analysis'!M19</f>
        <v>7</v>
      </c>
      <c r="N19" s="51"/>
      <c r="O19" s="51"/>
      <c r="P19" s="51"/>
      <c r="Q19" s="51"/>
      <c r="R19" s="51"/>
      <c r="S19" s="51"/>
      <c r="T19" s="51">
        <f>'Men Analysis'!U19+'Women Analysis'!T19</f>
        <v>7</v>
      </c>
    </row>
    <row r="20" spans="1:20" x14ac:dyDescent="0.2">
      <c r="A20" s="1">
        <v>15</v>
      </c>
      <c r="B20" s="31"/>
      <c r="C20" s="31" t="s">
        <v>383</v>
      </c>
      <c r="D20" s="31" t="s">
        <v>405</v>
      </c>
      <c r="E20" s="31" t="s">
        <v>384</v>
      </c>
      <c r="F20" s="31" t="s">
        <v>383</v>
      </c>
      <c r="G20" s="31" t="s">
        <v>405</v>
      </c>
      <c r="H20" s="31"/>
      <c r="I20" s="31" t="s">
        <v>405</v>
      </c>
      <c r="K20" s="49" t="s">
        <v>389</v>
      </c>
      <c r="L20" s="51">
        <f>'Men Analysis'!M20+'Women Analysis'!L20</f>
        <v>1</v>
      </c>
      <c r="M20" s="51"/>
      <c r="N20" s="51"/>
      <c r="O20" s="51"/>
      <c r="P20" s="51"/>
      <c r="Q20" s="51"/>
      <c r="R20" s="51"/>
      <c r="S20" s="51"/>
      <c r="T20" s="51">
        <f>'Men Analysis'!U20+'Women Analysis'!T20</f>
        <v>1</v>
      </c>
    </row>
    <row r="21" spans="1:20" x14ac:dyDescent="0.2">
      <c r="A21" s="1">
        <v>16</v>
      </c>
      <c r="B21" s="31" t="s">
        <v>393</v>
      </c>
      <c r="C21" s="31" t="s">
        <v>391</v>
      </c>
      <c r="D21" s="31" t="s">
        <v>383</v>
      </c>
      <c r="E21" s="31" t="s">
        <v>383</v>
      </c>
      <c r="F21" s="31" t="s">
        <v>405</v>
      </c>
      <c r="G21" s="31" t="s">
        <v>403</v>
      </c>
      <c r="H21" s="31" t="s">
        <v>403</v>
      </c>
      <c r="I21" s="31" t="s">
        <v>405</v>
      </c>
      <c r="K21" s="49" t="s">
        <v>388</v>
      </c>
      <c r="L21" s="51"/>
      <c r="M21" s="51"/>
      <c r="N21" s="51"/>
      <c r="O21" s="51"/>
      <c r="P21" s="51"/>
      <c r="Q21" s="51"/>
      <c r="R21" s="51"/>
      <c r="S21" s="51">
        <f>'Men Analysis'!T21+'Women Analysis'!S21</f>
        <v>3</v>
      </c>
      <c r="T21" s="51">
        <f>'Men Analysis'!U21+'Women Analysis'!T21</f>
        <v>3</v>
      </c>
    </row>
    <row r="22" spans="1:20" x14ac:dyDescent="0.2">
      <c r="A22" s="1">
        <v>17</v>
      </c>
      <c r="B22" s="31" t="s">
        <v>387</v>
      </c>
      <c r="C22" s="31" t="s">
        <v>392</v>
      </c>
      <c r="D22" s="31" t="s">
        <v>387</v>
      </c>
      <c r="E22" s="31"/>
      <c r="F22" s="31" t="s">
        <v>383</v>
      </c>
      <c r="G22" s="31" t="s">
        <v>403</v>
      </c>
      <c r="H22" s="31" t="s">
        <v>403</v>
      </c>
      <c r="I22" s="31" t="s">
        <v>403</v>
      </c>
      <c r="K22" s="49" t="s">
        <v>390</v>
      </c>
      <c r="L22" s="51">
        <f>'Men Analysis'!M22+'Women Analysis'!L22</f>
        <v>1</v>
      </c>
      <c r="M22" s="51">
        <f>'Men Analysis'!N22+'Women Analysis'!M22</f>
        <v>3</v>
      </c>
      <c r="N22" s="51">
        <f>'Men Analysis'!O22+'Women Analysis'!N22</f>
        <v>3</v>
      </c>
      <c r="O22" s="51">
        <f>'Men Analysis'!P22+'Women Analysis'!O22</f>
        <v>1</v>
      </c>
      <c r="P22" s="51">
        <f>'Men Analysis'!Q22+'Women Analysis'!P22</f>
        <v>1</v>
      </c>
      <c r="Q22" s="51"/>
      <c r="R22" s="51"/>
      <c r="S22" s="51"/>
      <c r="T22" s="51">
        <f>'Men Analysis'!U22+'Women Analysis'!T22</f>
        <v>9</v>
      </c>
    </row>
    <row r="23" spans="1:20" x14ac:dyDescent="0.2">
      <c r="A23" s="1">
        <v>18</v>
      </c>
      <c r="B23" s="31"/>
      <c r="C23" s="31"/>
      <c r="D23" s="31"/>
      <c r="E23" s="31" t="s">
        <v>387</v>
      </c>
      <c r="F23" s="31" t="s">
        <v>394</v>
      </c>
      <c r="G23" s="31" t="s">
        <v>405</v>
      </c>
      <c r="H23" s="31" t="s">
        <v>386</v>
      </c>
      <c r="I23" s="31" t="s">
        <v>388</v>
      </c>
      <c r="K23" s="49" t="s">
        <v>406</v>
      </c>
      <c r="L23" s="51">
        <f>'Men Analysis'!M23+'Women Analysis'!L23</f>
        <v>19</v>
      </c>
      <c r="M23" s="51">
        <f>'Men Analysis'!N23+'Women Analysis'!M23</f>
        <v>7</v>
      </c>
      <c r="N23" s="51">
        <f>'Men Analysis'!O23+'Women Analysis'!N23</f>
        <v>8</v>
      </c>
      <c r="O23" s="51">
        <f>'Men Analysis'!P23+'Women Analysis'!O23</f>
        <v>6</v>
      </c>
      <c r="P23" s="51">
        <f>'Men Analysis'!Q23+'Women Analysis'!P23</f>
        <v>8</v>
      </c>
      <c r="Q23" s="51">
        <f>'Men Analysis'!R23+'Women Analysis'!Q23</f>
        <v>7</v>
      </c>
      <c r="R23" s="51">
        <f>'Men Analysis'!S23+'Women Analysis'!R23</f>
        <v>5</v>
      </c>
      <c r="S23" s="51">
        <f>'Men Analysis'!T23+'Women Analysis'!S23</f>
        <v>2</v>
      </c>
      <c r="T23" s="51">
        <f>'Men Analysis'!U23+'Women Analysis'!T23</f>
        <v>62</v>
      </c>
    </row>
    <row r="24" spans="1:20" x14ac:dyDescent="0.2">
      <c r="A24" s="1">
        <v>19</v>
      </c>
      <c r="B24" s="86"/>
      <c r="C24" s="86" t="s">
        <v>391</v>
      </c>
      <c r="D24" s="86" t="s">
        <v>383</v>
      </c>
      <c r="E24" s="86" t="s">
        <v>405</v>
      </c>
      <c r="F24" s="86" t="s">
        <v>403</v>
      </c>
      <c r="G24" s="86" t="s">
        <v>384</v>
      </c>
      <c r="H24" s="86" t="s">
        <v>384</v>
      </c>
      <c r="I24" s="86" t="s">
        <v>384</v>
      </c>
      <c r="K24" s="49" t="s">
        <v>407</v>
      </c>
      <c r="L24" s="51"/>
      <c r="M24" s="51"/>
      <c r="N24" s="51"/>
      <c r="O24" s="51"/>
      <c r="P24" s="51"/>
      <c r="Q24" s="51">
        <f>'Men Analysis'!R24+'Women Analysis'!Q24</f>
        <v>1</v>
      </c>
      <c r="R24" s="51">
        <f>'Men Analysis'!S24+'Women Analysis'!R24</f>
        <v>1</v>
      </c>
      <c r="S24" s="51">
        <f>'Men Analysis'!T24+'Women Analysis'!S24</f>
        <v>2</v>
      </c>
      <c r="T24" s="51">
        <f>'Men Analysis'!U24+'Women Analysis'!T24</f>
        <v>4</v>
      </c>
    </row>
    <row r="25" spans="1:20" x14ac:dyDescent="0.2">
      <c r="A25" s="1">
        <v>20</v>
      </c>
      <c r="B25" s="86"/>
      <c r="C25" s="86" t="s">
        <v>383</v>
      </c>
      <c r="D25" s="86" t="s">
        <v>387</v>
      </c>
      <c r="E25" s="86" t="s">
        <v>395</v>
      </c>
      <c r="F25" s="86" t="s">
        <v>394</v>
      </c>
      <c r="G25" s="86" t="s">
        <v>405</v>
      </c>
      <c r="H25" s="86" t="s">
        <v>386</v>
      </c>
      <c r="I25" s="86" t="s">
        <v>404</v>
      </c>
      <c r="L25" s="50">
        <f>SUM(L6:L24)</f>
        <v>39</v>
      </c>
      <c r="M25" s="50">
        <f t="shared" ref="M25:T25" si="0">SUM(M6:M24)</f>
        <v>39</v>
      </c>
      <c r="N25" s="50">
        <f t="shared" si="0"/>
        <v>39</v>
      </c>
      <c r="O25" s="50">
        <f t="shared" si="0"/>
        <v>39</v>
      </c>
      <c r="P25" s="50">
        <f t="shared" si="0"/>
        <v>39</v>
      </c>
      <c r="Q25" s="50">
        <f t="shared" si="0"/>
        <v>39</v>
      </c>
      <c r="R25" s="50">
        <f t="shared" si="0"/>
        <v>39</v>
      </c>
      <c r="S25" s="50">
        <f t="shared" si="0"/>
        <v>39</v>
      </c>
      <c r="T25" s="50">
        <f t="shared" si="0"/>
        <v>312</v>
      </c>
    </row>
    <row r="26" spans="1:20" x14ac:dyDescent="0.2">
      <c r="A26" s="1">
        <v>21</v>
      </c>
      <c r="B26" s="86"/>
      <c r="C26" s="86" t="s">
        <v>391</v>
      </c>
      <c r="D26" s="86" t="s">
        <v>387</v>
      </c>
      <c r="E26" s="86" t="s">
        <v>383</v>
      </c>
      <c r="F26" s="86"/>
      <c r="G26" s="86"/>
      <c r="H26" s="86"/>
      <c r="I26" s="86" t="s">
        <v>404</v>
      </c>
      <c r="L26" s="33"/>
      <c r="M26" s="33"/>
      <c r="N26" s="33"/>
      <c r="O26" s="33"/>
      <c r="P26" s="33"/>
      <c r="Q26" s="33"/>
      <c r="R26" s="33"/>
      <c r="S26" s="33"/>
      <c r="T26" s="33"/>
    </row>
    <row r="27" spans="1:20" x14ac:dyDescent="0.2">
      <c r="A27" s="1">
        <v>22</v>
      </c>
      <c r="B27" s="86" t="s">
        <v>392</v>
      </c>
      <c r="C27" s="86"/>
      <c r="D27" s="86"/>
      <c r="E27" s="86" t="s">
        <v>405</v>
      </c>
      <c r="F27" s="86" t="s">
        <v>405</v>
      </c>
      <c r="G27" s="86"/>
      <c r="H27" s="86" t="s">
        <v>403</v>
      </c>
      <c r="I27" s="86" t="s">
        <v>384</v>
      </c>
      <c r="K27" s="57" t="s">
        <v>408</v>
      </c>
      <c r="L27" s="61" t="s">
        <v>513</v>
      </c>
    </row>
    <row r="28" spans="1:20" x14ac:dyDescent="0.2">
      <c r="A28" s="1">
        <v>23</v>
      </c>
      <c r="B28" s="86"/>
      <c r="C28" s="86" t="s">
        <v>391</v>
      </c>
      <c r="D28" s="86" t="s">
        <v>385</v>
      </c>
      <c r="E28" s="86"/>
      <c r="F28" s="86" t="s">
        <v>394</v>
      </c>
      <c r="G28" s="86" t="s">
        <v>404</v>
      </c>
      <c r="H28" s="86" t="s">
        <v>403</v>
      </c>
      <c r="I28" s="86" t="s">
        <v>384</v>
      </c>
    </row>
    <row r="29" spans="1:20" x14ac:dyDescent="0.2">
      <c r="A29" s="1">
        <v>24</v>
      </c>
      <c r="B29" s="86" t="s">
        <v>390</v>
      </c>
      <c r="C29" s="86" t="s">
        <v>390</v>
      </c>
      <c r="D29" s="86" t="s">
        <v>390</v>
      </c>
      <c r="E29" s="86" t="s">
        <v>395</v>
      </c>
      <c r="F29" s="86" t="s">
        <v>383</v>
      </c>
      <c r="G29" s="86" t="s">
        <v>405</v>
      </c>
      <c r="H29" s="86" t="s">
        <v>405</v>
      </c>
      <c r="I29" s="86" t="s">
        <v>405</v>
      </c>
      <c r="L29" s="47">
        <v>18</v>
      </c>
      <c r="M29" s="47">
        <v>19</v>
      </c>
      <c r="N29" s="47">
        <v>20</v>
      </c>
      <c r="O29" s="47">
        <v>21</v>
      </c>
      <c r="P29" s="47">
        <v>22</v>
      </c>
      <c r="Q29" s="47">
        <v>23</v>
      </c>
      <c r="R29" s="47">
        <v>24</v>
      </c>
      <c r="S29" s="47">
        <v>25</v>
      </c>
    </row>
    <row r="30" spans="1:20" x14ac:dyDescent="0.2">
      <c r="A30" s="1">
        <v>25</v>
      </c>
      <c r="B30" s="86"/>
      <c r="C30" s="86" t="s">
        <v>391</v>
      </c>
      <c r="D30" s="86" t="s">
        <v>387</v>
      </c>
      <c r="E30" s="86" t="s">
        <v>405</v>
      </c>
      <c r="F30" s="86" t="s">
        <v>403</v>
      </c>
      <c r="G30" s="86" t="s">
        <v>403</v>
      </c>
      <c r="H30" s="86"/>
      <c r="I30" s="86" t="s">
        <v>403</v>
      </c>
      <c r="K30" s="49" t="s">
        <v>401</v>
      </c>
      <c r="L30" s="53">
        <f>SUM(L6:L9)</f>
        <v>1</v>
      </c>
      <c r="M30" s="53">
        <f t="shared" ref="M30:S30" si="1">SUM(M6:M9)</f>
        <v>6</v>
      </c>
      <c r="N30" s="53">
        <f t="shared" si="1"/>
        <v>14</v>
      </c>
      <c r="O30" s="53">
        <f t="shared" si="1"/>
        <v>18</v>
      </c>
      <c r="P30" s="53">
        <f t="shared" si="1"/>
        <v>22</v>
      </c>
      <c r="Q30" s="53">
        <f t="shared" si="1"/>
        <v>28</v>
      </c>
      <c r="R30" s="53">
        <f t="shared" si="1"/>
        <v>29</v>
      </c>
      <c r="S30" s="53">
        <f t="shared" si="1"/>
        <v>32</v>
      </c>
    </row>
    <row r="31" spans="1:20" x14ac:dyDescent="0.2">
      <c r="A31" s="1">
        <v>26</v>
      </c>
      <c r="B31" s="86" t="s">
        <v>383</v>
      </c>
      <c r="C31" s="86" t="s">
        <v>387</v>
      </c>
      <c r="D31" s="86" t="s">
        <v>390</v>
      </c>
      <c r="E31" s="86" t="s">
        <v>383</v>
      </c>
      <c r="F31" s="86" t="s">
        <v>405</v>
      </c>
      <c r="G31" s="86" t="s">
        <v>404</v>
      </c>
      <c r="H31" s="86" t="s">
        <v>404</v>
      </c>
      <c r="I31" s="86" t="s">
        <v>403</v>
      </c>
      <c r="K31" s="49" t="s">
        <v>399</v>
      </c>
      <c r="L31" s="53">
        <f>SUM(L10:L14)</f>
        <v>17</v>
      </c>
      <c r="M31" s="53">
        <f t="shared" ref="M31:P31" si="2">SUM(M10:M14)</f>
        <v>16</v>
      </c>
      <c r="N31" s="53">
        <f t="shared" si="2"/>
        <v>13</v>
      </c>
      <c r="O31" s="53">
        <f t="shared" si="2"/>
        <v>11</v>
      </c>
      <c r="P31" s="53">
        <f t="shared" si="2"/>
        <v>5</v>
      </c>
      <c r="Q31" s="53"/>
      <c r="R31" s="53"/>
      <c r="S31" s="53"/>
    </row>
    <row r="32" spans="1:20" x14ac:dyDescent="0.2">
      <c r="A32" s="1">
        <v>27</v>
      </c>
      <c r="B32" s="86"/>
      <c r="C32" s="86" t="s">
        <v>390</v>
      </c>
      <c r="D32" s="86"/>
      <c r="E32" s="86" t="s">
        <v>390</v>
      </c>
      <c r="F32" s="86"/>
      <c r="G32" s="86"/>
      <c r="H32" s="86"/>
      <c r="I32" s="86" t="s">
        <v>403</v>
      </c>
      <c r="K32" s="59" t="s">
        <v>409</v>
      </c>
      <c r="L32" s="60">
        <f>SUM(L30:L31)</f>
        <v>18</v>
      </c>
      <c r="M32" s="60">
        <f t="shared" ref="M32:S32" si="3">SUM(M30:M31)</f>
        <v>22</v>
      </c>
      <c r="N32" s="60">
        <f t="shared" si="3"/>
        <v>27</v>
      </c>
      <c r="O32" s="60">
        <f t="shared" si="3"/>
        <v>29</v>
      </c>
      <c r="P32" s="60">
        <f t="shared" si="3"/>
        <v>27</v>
      </c>
      <c r="Q32" s="60">
        <f t="shared" si="3"/>
        <v>28</v>
      </c>
      <c r="R32" s="60">
        <f t="shared" si="3"/>
        <v>29</v>
      </c>
      <c r="S32" s="60">
        <f t="shared" si="3"/>
        <v>32</v>
      </c>
    </row>
    <row r="33" spans="1:19" x14ac:dyDescent="0.2">
      <c r="A33" s="1">
        <v>28</v>
      </c>
      <c r="B33" s="86"/>
      <c r="C33" s="86" t="s">
        <v>390</v>
      </c>
      <c r="D33" s="86" t="s">
        <v>390</v>
      </c>
      <c r="E33" s="86" t="s">
        <v>387</v>
      </c>
      <c r="F33" s="86"/>
      <c r="G33" s="86"/>
      <c r="H33" s="86" t="s">
        <v>404</v>
      </c>
      <c r="I33" s="86" t="s">
        <v>404</v>
      </c>
      <c r="K33" s="49" t="s">
        <v>398</v>
      </c>
      <c r="L33" s="53">
        <f t="shared" ref="L33:R33" si="4">SUM(L15:L20)</f>
        <v>1</v>
      </c>
      <c r="M33" s="53">
        <f t="shared" si="4"/>
        <v>7</v>
      </c>
      <c r="N33" s="53">
        <f t="shared" si="4"/>
        <v>1</v>
      </c>
      <c r="O33" s="53">
        <f t="shared" si="4"/>
        <v>3</v>
      </c>
      <c r="P33" s="53">
        <f t="shared" si="4"/>
        <v>3</v>
      </c>
      <c r="Q33" s="53">
        <f t="shared" si="4"/>
        <v>3</v>
      </c>
      <c r="R33" s="53">
        <f t="shared" si="4"/>
        <v>4</v>
      </c>
      <c r="S33" s="53"/>
    </row>
    <row r="34" spans="1:19" x14ac:dyDescent="0.2">
      <c r="A34" s="1">
        <v>29</v>
      </c>
      <c r="B34" s="86" t="s">
        <v>383</v>
      </c>
      <c r="C34" s="86" t="s">
        <v>405</v>
      </c>
      <c r="D34" s="86" t="s">
        <v>384</v>
      </c>
      <c r="E34" s="86" t="s">
        <v>404</v>
      </c>
      <c r="F34" s="86" t="s">
        <v>384</v>
      </c>
      <c r="G34" s="86" t="s">
        <v>403</v>
      </c>
      <c r="H34" s="86" t="s">
        <v>403</v>
      </c>
      <c r="I34" s="86" t="s">
        <v>403</v>
      </c>
      <c r="K34" s="49" t="s">
        <v>397</v>
      </c>
      <c r="L34" s="53">
        <f>SUM(L21:L22)</f>
        <v>1</v>
      </c>
      <c r="M34" s="53">
        <f>SUM(M21:M22)</f>
        <v>3</v>
      </c>
      <c r="N34" s="53">
        <f>SUM(N21:N22)</f>
        <v>3</v>
      </c>
      <c r="O34" s="53">
        <f>SUM(O21:O22)</f>
        <v>1</v>
      </c>
      <c r="P34" s="53">
        <f>SUM(P21:P22)</f>
        <v>1</v>
      </c>
      <c r="Q34" s="53"/>
      <c r="R34" s="53"/>
      <c r="S34" s="53">
        <f>SUM(S21:S22)</f>
        <v>3</v>
      </c>
    </row>
    <row r="35" spans="1:19" x14ac:dyDescent="0.2">
      <c r="A35" s="1">
        <v>30</v>
      </c>
      <c r="B35" s="86" t="s">
        <v>387</v>
      </c>
      <c r="C35" s="86" t="s">
        <v>383</v>
      </c>
      <c r="D35" s="86"/>
      <c r="E35" s="86"/>
      <c r="F35" s="86"/>
      <c r="G35" s="86"/>
      <c r="H35" s="86" t="s">
        <v>405</v>
      </c>
      <c r="I35" s="86" t="s">
        <v>403</v>
      </c>
      <c r="K35" s="59" t="s">
        <v>410</v>
      </c>
      <c r="L35" s="60">
        <f>SUM(L32:L34)</f>
        <v>20</v>
      </c>
      <c r="M35" s="60">
        <f t="shared" ref="M35:S35" si="5">SUM(M32:M34)</f>
        <v>32</v>
      </c>
      <c r="N35" s="60">
        <f t="shared" si="5"/>
        <v>31</v>
      </c>
      <c r="O35" s="60">
        <f t="shared" si="5"/>
        <v>33</v>
      </c>
      <c r="P35" s="60">
        <f t="shared" si="5"/>
        <v>31</v>
      </c>
      <c r="Q35" s="60">
        <f t="shared" si="5"/>
        <v>31</v>
      </c>
      <c r="R35" s="60">
        <f t="shared" si="5"/>
        <v>33</v>
      </c>
      <c r="S35" s="60">
        <f t="shared" si="5"/>
        <v>35</v>
      </c>
    </row>
    <row r="36" spans="1:19" x14ac:dyDescent="0.2">
      <c r="A36" s="1">
        <v>31</v>
      </c>
      <c r="B36" s="86" t="s">
        <v>389</v>
      </c>
      <c r="C36" s="86" t="s">
        <v>383</v>
      </c>
      <c r="D36" s="86" t="s">
        <v>396</v>
      </c>
      <c r="E36" s="86" t="s">
        <v>404</v>
      </c>
      <c r="F36" s="86" t="s">
        <v>405</v>
      </c>
      <c r="G36" s="86" t="s">
        <v>403</v>
      </c>
      <c r="H36" s="86" t="s">
        <v>405</v>
      </c>
      <c r="I36" s="86" t="s">
        <v>404</v>
      </c>
      <c r="K36" s="49" t="s">
        <v>406</v>
      </c>
      <c r="L36" s="53">
        <f t="shared" ref="L36:S36" si="6">L23</f>
        <v>19</v>
      </c>
      <c r="M36" s="53">
        <f t="shared" si="6"/>
        <v>7</v>
      </c>
      <c r="N36" s="53">
        <f t="shared" si="6"/>
        <v>8</v>
      </c>
      <c r="O36" s="53">
        <f t="shared" si="6"/>
        <v>6</v>
      </c>
      <c r="P36" s="53">
        <f t="shared" si="6"/>
        <v>8</v>
      </c>
      <c r="Q36" s="53">
        <f t="shared" si="6"/>
        <v>7</v>
      </c>
      <c r="R36" s="53">
        <f t="shared" si="6"/>
        <v>5</v>
      </c>
      <c r="S36" s="53">
        <f t="shared" si="6"/>
        <v>2</v>
      </c>
    </row>
    <row r="37" spans="1:19" x14ac:dyDescent="0.2">
      <c r="A37" s="1">
        <v>32</v>
      </c>
      <c r="B37" s="86"/>
      <c r="C37" s="86" t="s">
        <v>383</v>
      </c>
      <c r="D37" s="86" t="s">
        <v>404</v>
      </c>
      <c r="E37" s="86" t="s">
        <v>387</v>
      </c>
      <c r="F37" s="86" t="s">
        <v>384</v>
      </c>
      <c r="G37" s="86" t="s">
        <v>384</v>
      </c>
      <c r="H37" s="86" t="s">
        <v>384</v>
      </c>
      <c r="I37" s="86" t="s">
        <v>404</v>
      </c>
      <c r="L37" s="53">
        <f>SUM(L35:L36)</f>
        <v>39</v>
      </c>
      <c r="M37" s="53">
        <f t="shared" ref="M37:S37" si="7">SUM(M35:M36)</f>
        <v>39</v>
      </c>
      <c r="N37" s="53">
        <f t="shared" si="7"/>
        <v>39</v>
      </c>
      <c r="O37" s="53">
        <f t="shared" si="7"/>
        <v>39</v>
      </c>
      <c r="P37" s="53">
        <f t="shared" si="7"/>
        <v>39</v>
      </c>
      <c r="Q37" s="53">
        <f t="shared" si="7"/>
        <v>38</v>
      </c>
      <c r="R37" s="53">
        <f t="shared" si="7"/>
        <v>38</v>
      </c>
      <c r="S37" s="53">
        <f t="shared" si="7"/>
        <v>37</v>
      </c>
    </row>
    <row r="38" spans="1:19" x14ac:dyDescent="0.2">
      <c r="A38" s="1">
        <v>33</v>
      </c>
      <c r="B38" s="86"/>
      <c r="C38" s="86" t="s">
        <v>392</v>
      </c>
      <c r="D38" s="86" t="s">
        <v>383</v>
      </c>
      <c r="E38" s="86" t="s">
        <v>403</v>
      </c>
      <c r="F38" s="86" t="s">
        <v>384</v>
      </c>
      <c r="G38" s="86" t="s">
        <v>384</v>
      </c>
      <c r="H38" s="86" t="s">
        <v>403</v>
      </c>
      <c r="I38" s="86" t="s">
        <v>384</v>
      </c>
      <c r="L38" s="56"/>
      <c r="M38" s="56"/>
      <c r="N38" s="56"/>
      <c r="O38" s="56"/>
      <c r="P38" s="56"/>
      <c r="Q38" s="56"/>
      <c r="R38" s="56"/>
      <c r="S38" s="56"/>
    </row>
    <row r="39" spans="1:19" x14ac:dyDescent="0.2">
      <c r="A39" s="1">
        <v>34</v>
      </c>
      <c r="B39" s="86" t="s">
        <v>393</v>
      </c>
      <c r="C39" s="86" t="s">
        <v>383</v>
      </c>
      <c r="D39" s="86" t="s">
        <v>404</v>
      </c>
      <c r="E39" s="86" t="s">
        <v>384</v>
      </c>
      <c r="F39" s="86" t="s">
        <v>384</v>
      </c>
      <c r="G39" s="86" t="s">
        <v>384</v>
      </c>
      <c r="H39" s="86" t="s">
        <v>384</v>
      </c>
      <c r="I39" s="86" t="s">
        <v>384</v>
      </c>
      <c r="K39" s="57" t="s">
        <v>408</v>
      </c>
      <c r="L39" s="61" t="s">
        <v>514</v>
      </c>
      <c r="M39" s="33"/>
      <c r="N39" s="33"/>
      <c r="O39" s="33"/>
      <c r="P39" s="33"/>
      <c r="Q39" s="33"/>
      <c r="R39" s="33"/>
      <c r="S39" s="33"/>
    </row>
    <row r="40" spans="1:19" x14ac:dyDescent="0.2">
      <c r="A40" s="1">
        <v>35</v>
      </c>
      <c r="B40" s="86"/>
      <c r="C40" s="86" t="s">
        <v>383</v>
      </c>
      <c r="D40" s="86" t="s">
        <v>384</v>
      </c>
      <c r="E40" s="86" t="s">
        <v>403</v>
      </c>
      <c r="F40" s="86" t="s">
        <v>403</v>
      </c>
      <c r="G40" s="86" t="s">
        <v>384</v>
      </c>
      <c r="H40" s="86" t="s">
        <v>384</v>
      </c>
      <c r="I40" s="86" t="s">
        <v>403</v>
      </c>
      <c r="K40" s="1"/>
      <c r="L40" s="61" t="s">
        <v>413</v>
      </c>
      <c r="M40" s="33"/>
      <c r="N40" s="33"/>
      <c r="O40" s="33"/>
      <c r="P40" s="33"/>
      <c r="Q40" s="33"/>
      <c r="R40" s="33"/>
      <c r="S40" s="33"/>
    </row>
    <row r="41" spans="1:19" x14ac:dyDescent="0.2">
      <c r="A41" s="1">
        <v>36</v>
      </c>
      <c r="B41" s="86"/>
      <c r="C41" s="86" t="s">
        <v>391</v>
      </c>
      <c r="D41" s="86"/>
      <c r="E41" s="86" t="s">
        <v>387</v>
      </c>
      <c r="F41" s="86" t="s">
        <v>390</v>
      </c>
      <c r="G41" s="86" t="s">
        <v>405</v>
      </c>
      <c r="H41" s="86" t="s">
        <v>405</v>
      </c>
      <c r="I41" s="86"/>
      <c r="K41" s="1"/>
      <c r="L41" s="61"/>
      <c r="M41" s="33"/>
      <c r="N41" s="33"/>
      <c r="O41" s="33"/>
      <c r="P41" s="33"/>
      <c r="Q41" s="33"/>
      <c r="R41" s="33"/>
      <c r="S41" s="33"/>
    </row>
    <row r="42" spans="1:19" x14ac:dyDescent="0.2">
      <c r="A42" s="1">
        <v>37</v>
      </c>
      <c r="B42" s="86" t="s">
        <v>383</v>
      </c>
      <c r="C42" s="86" t="s">
        <v>405</v>
      </c>
      <c r="D42" s="86" t="s">
        <v>403</v>
      </c>
      <c r="E42" s="86" t="s">
        <v>405</v>
      </c>
      <c r="F42" s="86" t="s">
        <v>405</v>
      </c>
      <c r="G42" s="86" t="s">
        <v>403</v>
      </c>
      <c r="H42" s="86" t="s">
        <v>403</v>
      </c>
      <c r="I42" s="86" t="s">
        <v>384</v>
      </c>
      <c r="L42" s="47">
        <v>18</v>
      </c>
      <c r="M42" s="47">
        <v>19</v>
      </c>
      <c r="N42" s="47">
        <v>20</v>
      </c>
      <c r="O42" s="47">
        <v>21</v>
      </c>
      <c r="P42" s="47">
        <v>22</v>
      </c>
      <c r="Q42" s="47">
        <v>23</v>
      </c>
      <c r="R42" s="47">
        <v>24</v>
      </c>
      <c r="S42" s="47">
        <v>25</v>
      </c>
    </row>
    <row r="43" spans="1:19" x14ac:dyDescent="0.2">
      <c r="A43" s="1">
        <v>38</v>
      </c>
      <c r="B43" s="86" t="s">
        <v>385</v>
      </c>
      <c r="C43" s="86" t="s">
        <v>405</v>
      </c>
      <c r="D43" s="86" t="s">
        <v>405</v>
      </c>
      <c r="E43" s="86" t="s">
        <v>404</v>
      </c>
      <c r="F43" s="86" t="s">
        <v>403</v>
      </c>
      <c r="G43" s="86"/>
      <c r="H43" s="86" t="s">
        <v>405</v>
      </c>
      <c r="I43" s="86"/>
      <c r="K43" s="49" t="s">
        <v>401</v>
      </c>
      <c r="L43" s="52">
        <f t="shared" ref="L43:S43" si="8">L30/L$37</f>
        <v>2.564102564102564E-2</v>
      </c>
      <c r="M43" s="52">
        <f t="shared" si="8"/>
        <v>0.15384615384615385</v>
      </c>
      <c r="N43" s="52">
        <f t="shared" si="8"/>
        <v>0.35897435897435898</v>
      </c>
      <c r="O43" s="52">
        <f t="shared" si="8"/>
        <v>0.46153846153846156</v>
      </c>
      <c r="P43" s="52">
        <f t="shared" si="8"/>
        <v>0.5641025641025641</v>
      </c>
      <c r="Q43" s="52">
        <f t="shared" si="8"/>
        <v>0.73684210526315785</v>
      </c>
      <c r="R43" s="52">
        <f t="shared" si="8"/>
        <v>0.76315789473684215</v>
      </c>
      <c r="S43" s="52">
        <f t="shared" si="8"/>
        <v>0.86486486486486491</v>
      </c>
    </row>
    <row r="44" spans="1:19" x14ac:dyDescent="0.2">
      <c r="A44" s="1">
        <v>39</v>
      </c>
      <c r="B44" s="86" t="s">
        <v>387</v>
      </c>
      <c r="C44" s="86" t="s">
        <v>405</v>
      </c>
      <c r="D44" s="86" t="s">
        <v>405</v>
      </c>
      <c r="E44" s="86" t="s">
        <v>383</v>
      </c>
      <c r="F44" s="86" t="s">
        <v>383</v>
      </c>
      <c r="G44" s="86" t="s">
        <v>386</v>
      </c>
      <c r="H44" s="86"/>
      <c r="I44" s="86" t="s">
        <v>405</v>
      </c>
      <c r="K44" s="49" t="s">
        <v>399</v>
      </c>
      <c r="L44" s="52">
        <f t="shared" ref="L44:P49" si="9">L31/L$37</f>
        <v>0.4358974358974359</v>
      </c>
      <c r="M44" s="52">
        <f t="shared" si="9"/>
        <v>0.41025641025641024</v>
      </c>
      <c r="N44" s="52">
        <f t="shared" si="9"/>
        <v>0.33333333333333331</v>
      </c>
      <c r="O44" s="52">
        <f t="shared" si="9"/>
        <v>0.28205128205128205</v>
      </c>
      <c r="P44" s="52">
        <f t="shared" si="9"/>
        <v>0.12820512820512819</v>
      </c>
      <c r="Q44" s="52"/>
      <c r="R44" s="52"/>
      <c r="S44" s="52"/>
    </row>
    <row r="45" spans="1:19" x14ac:dyDescent="0.2">
      <c r="B45" s="86"/>
      <c r="C45" s="86"/>
      <c r="D45" s="86"/>
      <c r="E45" s="86"/>
      <c r="F45" s="86"/>
      <c r="G45" s="86"/>
      <c r="H45" s="86"/>
      <c r="I45" s="86"/>
      <c r="K45" s="59" t="s">
        <v>409</v>
      </c>
      <c r="L45" s="58">
        <f t="shared" si="9"/>
        <v>0.46153846153846156</v>
      </c>
      <c r="M45" s="58">
        <f t="shared" si="9"/>
        <v>0.5641025641025641</v>
      </c>
      <c r="N45" s="58">
        <f t="shared" si="9"/>
        <v>0.69230769230769229</v>
      </c>
      <c r="O45" s="58">
        <f t="shared" si="9"/>
        <v>0.74358974358974361</v>
      </c>
      <c r="P45" s="58">
        <f t="shared" si="9"/>
        <v>0.69230769230769229</v>
      </c>
      <c r="Q45" s="58">
        <f>Q32/Q$37</f>
        <v>0.73684210526315785</v>
      </c>
      <c r="R45" s="58">
        <f>R32/R$37</f>
        <v>0.76315789473684215</v>
      </c>
      <c r="S45" s="58">
        <f>S32/S$37</f>
        <v>0.86486486486486491</v>
      </c>
    </row>
    <row r="46" spans="1:19" x14ac:dyDescent="0.2">
      <c r="B46" s="86"/>
      <c r="C46" s="86"/>
      <c r="D46" s="86"/>
      <c r="E46" s="86"/>
      <c r="F46" s="86"/>
      <c r="G46" s="86"/>
      <c r="H46" s="86"/>
      <c r="I46" s="86"/>
      <c r="K46" s="49" t="s">
        <v>398</v>
      </c>
      <c r="L46" s="52">
        <f t="shared" si="9"/>
        <v>2.564102564102564E-2</v>
      </c>
      <c r="M46" s="52">
        <f t="shared" si="9"/>
        <v>0.17948717948717949</v>
      </c>
      <c r="N46" s="52">
        <f t="shared" si="9"/>
        <v>2.564102564102564E-2</v>
      </c>
      <c r="O46" s="52">
        <f t="shared" si="9"/>
        <v>7.6923076923076927E-2</v>
      </c>
      <c r="P46" s="52">
        <f t="shared" si="9"/>
        <v>7.6923076923076927E-2</v>
      </c>
      <c r="Q46" s="52">
        <f>Q33/Q$37</f>
        <v>7.8947368421052627E-2</v>
      </c>
      <c r="R46" s="52">
        <f>R33/R$37</f>
        <v>0.10526315789473684</v>
      </c>
      <c r="S46" s="52"/>
    </row>
    <row r="47" spans="1:19" x14ac:dyDescent="0.2">
      <c r="B47" s="86"/>
      <c r="C47" s="86"/>
      <c r="D47" s="86"/>
      <c r="E47" s="86"/>
      <c r="F47" s="86"/>
      <c r="G47" s="86"/>
      <c r="H47" s="86"/>
      <c r="I47" s="86"/>
      <c r="K47" s="49" t="s">
        <v>397</v>
      </c>
      <c r="L47" s="52">
        <f t="shared" si="9"/>
        <v>2.564102564102564E-2</v>
      </c>
      <c r="M47" s="52">
        <f t="shared" si="9"/>
        <v>7.6923076923076927E-2</v>
      </c>
      <c r="N47" s="52">
        <f t="shared" si="9"/>
        <v>7.6923076923076927E-2</v>
      </c>
      <c r="O47" s="52">
        <f t="shared" si="9"/>
        <v>2.564102564102564E-2</v>
      </c>
      <c r="P47" s="52">
        <f t="shared" si="9"/>
        <v>2.564102564102564E-2</v>
      </c>
      <c r="Q47" s="52"/>
      <c r="R47" s="52"/>
      <c r="S47" s="52">
        <f>S34/S$37</f>
        <v>8.1081081081081086E-2</v>
      </c>
    </row>
    <row r="48" spans="1:19" x14ac:dyDescent="0.2">
      <c r="B48" s="86"/>
      <c r="C48" s="86"/>
      <c r="D48" s="86"/>
      <c r="E48" s="86"/>
      <c r="F48" s="86"/>
      <c r="G48" s="86"/>
      <c r="H48" s="86"/>
      <c r="I48" s="86"/>
      <c r="K48" s="59" t="s">
        <v>410</v>
      </c>
      <c r="L48" s="58">
        <f t="shared" si="9"/>
        <v>0.51282051282051277</v>
      </c>
      <c r="M48" s="58">
        <f t="shared" si="9"/>
        <v>0.82051282051282048</v>
      </c>
      <c r="N48" s="58">
        <f t="shared" si="9"/>
        <v>0.79487179487179482</v>
      </c>
      <c r="O48" s="58">
        <f t="shared" si="9"/>
        <v>0.84615384615384615</v>
      </c>
      <c r="P48" s="58">
        <f t="shared" si="9"/>
        <v>0.79487179487179482</v>
      </c>
      <c r="Q48" s="58">
        <f>Q35/Q$37</f>
        <v>0.81578947368421051</v>
      </c>
      <c r="R48" s="58">
        <f>R35/R$37</f>
        <v>0.86842105263157898</v>
      </c>
      <c r="S48" s="58">
        <f>S35/S$37</f>
        <v>0.94594594594594594</v>
      </c>
    </row>
    <row r="49" spans="2:19" x14ac:dyDescent="0.2">
      <c r="B49" s="86"/>
      <c r="C49" s="86"/>
      <c r="D49" s="86"/>
      <c r="E49" s="86"/>
      <c r="F49" s="86"/>
      <c r="G49" s="86"/>
      <c r="H49" s="86"/>
      <c r="I49" s="86"/>
      <c r="K49" s="49" t="s">
        <v>406</v>
      </c>
      <c r="L49" s="52">
        <f t="shared" si="9"/>
        <v>0.48717948717948717</v>
      </c>
      <c r="M49" s="52">
        <f t="shared" si="9"/>
        <v>0.17948717948717949</v>
      </c>
      <c r="N49" s="52">
        <f t="shared" si="9"/>
        <v>0.20512820512820512</v>
      </c>
      <c r="O49" s="52">
        <f t="shared" si="9"/>
        <v>0.15384615384615385</v>
      </c>
      <c r="P49" s="52">
        <f t="shared" si="9"/>
        <v>0.20512820512820512</v>
      </c>
      <c r="Q49" s="52">
        <f>Q36/Q$37</f>
        <v>0.18421052631578946</v>
      </c>
      <c r="R49" s="52">
        <f>R36/R$37</f>
        <v>0.13157894736842105</v>
      </c>
      <c r="S49" s="52">
        <f>S36/S$37</f>
        <v>5.4054054054054057E-2</v>
      </c>
    </row>
    <row r="50" spans="2:19" x14ac:dyDescent="0.2">
      <c r="B50" s="31"/>
      <c r="C50" s="31"/>
      <c r="D50" s="31"/>
      <c r="E50" s="31"/>
      <c r="F50" s="31"/>
      <c r="G50" s="31"/>
      <c r="H50" s="31"/>
      <c r="I50" s="31"/>
      <c r="K50" s="62"/>
      <c r="L50" s="63"/>
      <c r="M50" s="63"/>
      <c r="N50" s="63"/>
      <c r="O50" s="63"/>
      <c r="P50" s="63"/>
      <c r="Q50" s="63"/>
      <c r="R50" s="63"/>
      <c r="S50" s="63"/>
    </row>
    <row r="51" spans="2:19" x14ac:dyDescent="0.2">
      <c r="B51" s="31"/>
      <c r="C51" s="31"/>
      <c r="D51" s="31"/>
      <c r="E51" s="31"/>
      <c r="F51" s="31"/>
      <c r="G51" s="31"/>
      <c r="H51" s="31"/>
      <c r="I51" s="31"/>
      <c r="K51" s="57" t="s">
        <v>408</v>
      </c>
      <c r="L51" s="61" t="s">
        <v>514</v>
      </c>
      <c r="M51" s="33"/>
      <c r="N51" s="33"/>
      <c r="O51" s="33"/>
      <c r="P51" s="33"/>
      <c r="Q51" s="33"/>
      <c r="R51" s="33"/>
      <c r="S51" s="33"/>
    </row>
    <row r="52" spans="2:19" x14ac:dyDescent="0.2">
      <c r="B52" s="31"/>
      <c r="C52" s="31"/>
      <c r="D52" s="31"/>
      <c r="E52" s="31"/>
      <c r="F52" s="31"/>
      <c r="G52" s="31"/>
      <c r="H52" s="31"/>
      <c r="I52" s="31"/>
      <c r="K52" s="1"/>
      <c r="L52" s="61" t="s">
        <v>414</v>
      </c>
      <c r="M52" s="33"/>
      <c r="N52" s="33"/>
      <c r="O52" s="33"/>
      <c r="P52" s="33"/>
      <c r="Q52" s="33"/>
      <c r="R52" s="33"/>
      <c r="S52" s="33"/>
    </row>
    <row r="53" spans="2:19" x14ac:dyDescent="0.2">
      <c r="B53" s="31"/>
      <c r="C53" s="31"/>
      <c r="D53" s="31"/>
      <c r="E53" s="31"/>
      <c r="F53" s="31"/>
      <c r="G53" s="31"/>
      <c r="H53" s="31"/>
      <c r="I53" s="31"/>
    </row>
    <row r="54" spans="2:19" x14ac:dyDescent="0.2">
      <c r="K54"/>
    </row>
    <row r="55" spans="2:19" x14ac:dyDescent="0.2">
      <c r="K55" s="65" t="s">
        <v>411</v>
      </c>
      <c r="L55" s="61" t="s">
        <v>412</v>
      </c>
    </row>
    <row r="56" spans="2:19" x14ac:dyDescent="0.2">
      <c r="K56"/>
    </row>
    <row r="57" spans="2:19" x14ac:dyDescent="0.2">
      <c r="K57"/>
    </row>
    <row r="58" spans="2:19" x14ac:dyDescent="0.2">
      <c r="K58"/>
    </row>
    <row r="59" spans="2:19" x14ac:dyDescent="0.2">
      <c r="K59"/>
    </row>
    <row r="60" spans="2:19" ht="12.75" customHeight="1" x14ac:dyDescent="0.2">
      <c r="K60"/>
    </row>
    <row r="61" spans="2:19" x14ac:dyDescent="0.2">
      <c r="K61"/>
    </row>
    <row r="62" spans="2:19" x14ac:dyDescent="0.2">
      <c r="K62"/>
    </row>
    <row r="63" spans="2:19" x14ac:dyDescent="0.2">
      <c r="K63"/>
    </row>
    <row r="64" spans="2:19" x14ac:dyDescent="0.2">
      <c r="K64"/>
    </row>
    <row r="65" spans="11:11" x14ac:dyDescent="0.2">
      <c r="K65"/>
    </row>
    <row r="66" spans="11:11" x14ac:dyDescent="0.2">
      <c r="K66"/>
    </row>
    <row r="82" spans="11:11" x14ac:dyDescent="0.2">
      <c r="K82"/>
    </row>
    <row r="83" spans="11:11" x14ac:dyDescent="0.2">
      <c r="K83"/>
    </row>
    <row r="84" spans="11:11" ht="12.75" customHeight="1" x14ac:dyDescent="0.2">
      <c r="K84"/>
    </row>
    <row r="85" spans="11:11" x14ac:dyDescent="0.2">
      <c r="K85"/>
    </row>
    <row r="86" spans="11:11" x14ac:dyDescent="0.2">
      <c r="K86"/>
    </row>
    <row r="87" spans="11:11" x14ac:dyDescent="0.2">
      <c r="K87"/>
    </row>
    <row r="88" spans="11:11" x14ac:dyDescent="0.2">
      <c r="K88"/>
    </row>
    <row r="89" spans="11:11" x14ac:dyDescent="0.2">
      <c r="K89"/>
    </row>
    <row r="90" spans="11:11" x14ac:dyDescent="0.2">
      <c r="K90"/>
    </row>
    <row r="91" spans="11:11" x14ac:dyDescent="0.2">
      <c r="K91"/>
    </row>
    <row r="92" spans="11:11" x14ac:dyDescent="0.2">
      <c r="K92"/>
    </row>
    <row r="93" spans="11:11" x14ac:dyDescent="0.2">
      <c r="K93"/>
    </row>
    <row r="94" spans="11:11" x14ac:dyDescent="0.2">
      <c r="K94"/>
    </row>
    <row r="95" spans="11:11" x14ac:dyDescent="0.2">
      <c r="K95"/>
    </row>
    <row r="96" spans="11:11" x14ac:dyDescent="0.2">
      <c r="K96"/>
    </row>
    <row r="97" spans="11:11" x14ac:dyDescent="0.2">
      <c r="K97"/>
    </row>
    <row r="98" spans="11:11" x14ac:dyDescent="0.2">
      <c r="K98"/>
    </row>
    <row r="99" spans="11:11" x14ac:dyDescent="0.2">
      <c r="K99"/>
    </row>
    <row r="100" spans="11:11" x14ac:dyDescent="0.2">
      <c r="K100"/>
    </row>
    <row r="101" spans="11:11" x14ac:dyDescent="0.2">
      <c r="K101"/>
    </row>
    <row r="102" spans="11:11" x14ac:dyDescent="0.2">
      <c r="K102"/>
    </row>
    <row r="103" spans="11:11" x14ac:dyDescent="0.2">
      <c r="K103"/>
    </row>
    <row r="104" spans="11:11" x14ac:dyDescent="0.2">
      <c r="K104"/>
    </row>
    <row r="105" spans="11:11" x14ac:dyDescent="0.2">
      <c r="K105"/>
    </row>
    <row r="106" spans="11:11" x14ac:dyDescent="0.2">
      <c r="K106"/>
    </row>
    <row r="107" spans="11:11" x14ac:dyDescent="0.2">
      <c r="K107"/>
    </row>
    <row r="108" spans="11:11" ht="12.75" customHeight="1" x14ac:dyDescent="0.2">
      <c r="K108"/>
    </row>
    <row r="109" spans="11:11" x14ac:dyDescent="0.2">
      <c r="K109"/>
    </row>
    <row r="110" spans="11:11" x14ac:dyDescent="0.2">
      <c r="K110"/>
    </row>
    <row r="111" spans="11:11" x14ac:dyDescent="0.2">
      <c r="K111"/>
    </row>
    <row r="112" spans="11:11" x14ac:dyDescent="0.2">
      <c r="K112"/>
    </row>
    <row r="113" spans="11:11" x14ac:dyDescent="0.2">
      <c r="K113"/>
    </row>
    <row r="114" spans="11:11" x14ac:dyDescent="0.2">
      <c r="K114"/>
    </row>
    <row r="115" spans="11:11" x14ac:dyDescent="0.2">
      <c r="K115"/>
    </row>
    <row r="116" spans="11:11" x14ac:dyDescent="0.2">
      <c r="K116"/>
    </row>
    <row r="117" spans="11:11" x14ac:dyDescent="0.2">
      <c r="K117"/>
    </row>
    <row r="118" spans="11:11" x14ac:dyDescent="0.2">
      <c r="K118"/>
    </row>
    <row r="119" spans="11:11" x14ac:dyDescent="0.2">
      <c r="K119"/>
    </row>
    <row r="120" spans="11:11" x14ac:dyDescent="0.2">
      <c r="K120"/>
    </row>
    <row r="121" spans="11:11" x14ac:dyDescent="0.2">
      <c r="K121"/>
    </row>
    <row r="122" spans="11:11" x14ac:dyDescent="0.2">
      <c r="K122"/>
    </row>
    <row r="123" spans="11:11" x14ac:dyDescent="0.2">
      <c r="K123"/>
    </row>
    <row r="124" spans="11:11" x14ac:dyDescent="0.2">
      <c r="K124"/>
    </row>
    <row r="125" spans="11:11" x14ac:dyDescent="0.2">
      <c r="K125"/>
    </row>
    <row r="126" spans="11:11" x14ac:dyDescent="0.2">
      <c r="K126"/>
    </row>
    <row r="127" spans="11:11" x14ac:dyDescent="0.2">
      <c r="K127"/>
    </row>
    <row r="128" spans="11:11" x14ac:dyDescent="0.2">
      <c r="K128"/>
    </row>
    <row r="129" spans="11:11" x14ac:dyDescent="0.2">
      <c r="K129"/>
    </row>
    <row r="130" spans="11:11" x14ac:dyDescent="0.2">
      <c r="K130"/>
    </row>
    <row r="131" spans="11:11" x14ac:dyDescent="0.2">
      <c r="K131"/>
    </row>
    <row r="132" spans="11:11" ht="12.75" customHeight="1" x14ac:dyDescent="0.2">
      <c r="K132"/>
    </row>
    <row r="133" spans="11:11" x14ac:dyDescent="0.2">
      <c r="K133"/>
    </row>
    <row r="134" spans="11:11" x14ac:dyDescent="0.2">
      <c r="K134"/>
    </row>
    <row r="135" spans="11:11" x14ac:dyDescent="0.2">
      <c r="K135"/>
    </row>
    <row r="136" spans="11:11" x14ac:dyDescent="0.2">
      <c r="K136"/>
    </row>
    <row r="137" spans="11:11" x14ac:dyDescent="0.2">
      <c r="K137"/>
    </row>
    <row r="138" spans="11:11" x14ac:dyDescent="0.2">
      <c r="K138"/>
    </row>
    <row r="139" spans="11:11" x14ac:dyDescent="0.2">
      <c r="K139"/>
    </row>
    <row r="140" spans="11:11" x14ac:dyDescent="0.2">
      <c r="K140"/>
    </row>
    <row r="141" spans="11:11" x14ac:dyDescent="0.2">
      <c r="K141"/>
    </row>
    <row r="142" spans="11:11" x14ac:dyDescent="0.2">
      <c r="K142"/>
    </row>
    <row r="143" spans="11:11" x14ac:dyDescent="0.2">
      <c r="K143"/>
    </row>
    <row r="144" spans="11:11" x14ac:dyDescent="0.2">
      <c r="K144"/>
    </row>
    <row r="145" spans="11:11" x14ac:dyDescent="0.2">
      <c r="K145"/>
    </row>
    <row r="146" spans="11:11" x14ac:dyDescent="0.2">
      <c r="K146"/>
    </row>
    <row r="147" spans="11:11" x14ac:dyDescent="0.2">
      <c r="K147"/>
    </row>
    <row r="148" spans="11:11" x14ac:dyDescent="0.2">
      <c r="K148"/>
    </row>
    <row r="149" spans="11:11" x14ac:dyDescent="0.2">
      <c r="K149"/>
    </row>
    <row r="150" spans="11:11" x14ac:dyDescent="0.2">
      <c r="K150"/>
    </row>
    <row r="151" spans="11:11" x14ac:dyDescent="0.2">
      <c r="K151"/>
    </row>
    <row r="152" spans="11:11" x14ac:dyDescent="0.2">
      <c r="K152"/>
    </row>
    <row r="153" spans="11:11" x14ac:dyDescent="0.2">
      <c r="K153"/>
    </row>
    <row r="154" spans="11:11" x14ac:dyDescent="0.2">
      <c r="K154"/>
    </row>
    <row r="155" spans="11:11" x14ac:dyDescent="0.2">
      <c r="K155"/>
    </row>
    <row r="156" spans="11:11" ht="12.75" customHeight="1" x14ac:dyDescent="0.2">
      <c r="K156"/>
    </row>
    <row r="157" spans="11:11" x14ac:dyDescent="0.2">
      <c r="K157"/>
    </row>
    <row r="158" spans="11:11" x14ac:dyDescent="0.2">
      <c r="K158"/>
    </row>
    <row r="159" spans="11:11" x14ac:dyDescent="0.2">
      <c r="K159"/>
    </row>
    <row r="160" spans="11:11" x14ac:dyDescent="0.2">
      <c r="K160"/>
    </row>
    <row r="161" spans="11:11" x14ac:dyDescent="0.2">
      <c r="K161"/>
    </row>
    <row r="162" spans="11:11" x14ac:dyDescent="0.2">
      <c r="K162"/>
    </row>
    <row r="163" spans="11:11" x14ac:dyDescent="0.2">
      <c r="K163"/>
    </row>
    <row r="164" spans="11:11" x14ac:dyDescent="0.2">
      <c r="K164"/>
    </row>
    <row r="165" spans="11:11" x14ac:dyDescent="0.2">
      <c r="K165"/>
    </row>
    <row r="166" spans="11:11" x14ac:dyDescent="0.2">
      <c r="K166"/>
    </row>
    <row r="167" spans="11:11" x14ac:dyDescent="0.2">
      <c r="K167"/>
    </row>
    <row r="168" spans="11:11" x14ac:dyDescent="0.2">
      <c r="K168"/>
    </row>
    <row r="169" spans="11:11" x14ac:dyDescent="0.2">
      <c r="K169"/>
    </row>
    <row r="170" spans="11:11" x14ac:dyDescent="0.2">
      <c r="K170"/>
    </row>
    <row r="171" spans="11:11" x14ac:dyDescent="0.2">
      <c r="K171"/>
    </row>
    <row r="172" spans="11:11" x14ac:dyDescent="0.2">
      <c r="K172"/>
    </row>
    <row r="173" spans="11:11" x14ac:dyDescent="0.2">
      <c r="K173"/>
    </row>
    <row r="174" spans="11:11" x14ac:dyDescent="0.2">
      <c r="K174"/>
    </row>
    <row r="175" spans="11:11" x14ac:dyDescent="0.2">
      <c r="K175"/>
    </row>
    <row r="176" spans="11:11" x14ac:dyDescent="0.2">
      <c r="K176"/>
    </row>
    <row r="177" spans="11:11" x14ac:dyDescent="0.2">
      <c r="K177"/>
    </row>
    <row r="178" spans="11:11" x14ac:dyDescent="0.2">
      <c r="K178"/>
    </row>
    <row r="179" spans="11:11" x14ac:dyDescent="0.2">
      <c r="K179"/>
    </row>
    <row r="180" spans="11:11" ht="12.75" customHeight="1" x14ac:dyDescent="0.2">
      <c r="K180"/>
    </row>
    <row r="181" spans="11:11" x14ac:dyDescent="0.2">
      <c r="K181"/>
    </row>
    <row r="182" spans="11:11" x14ac:dyDescent="0.2">
      <c r="K182"/>
    </row>
    <row r="183" spans="11:11" x14ac:dyDescent="0.2">
      <c r="K183"/>
    </row>
    <row r="184" spans="11:11" x14ac:dyDescent="0.2">
      <c r="K184"/>
    </row>
    <row r="185" spans="11:11" x14ac:dyDescent="0.2">
      <c r="K185"/>
    </row>
    <row r="186" spans="11:11" x14ac:dyDescent="0.2">
      <c r="K186"/>
    </row>
    <row r="187" spans="11:11" x14ac:dyDescent="0.2">
      <c r="K187"/>
    </row>
    <row r="188" spans="11:11" x14ac:dyDescent="0.2">
      <c r="K188"/>
    </row>
    <row r="189" spans="11:11" x14ac:dyDescent="0.2">
      <c r="K189"/>
    </row>
    <row r="190" spans="11:11" x14ac:dyDescent="0.2">
      <c r="K190"/>
    </row>
    <row r="191" spans="11:11" x14ac:dyDescent="0.2">
      <c r="K191"/>
    </row>
    <row r="192" spans="11:11" x14ac:dyDescent="0.2">
      <c r="K192"/>
    </row>
    <row r="193" spans="11:11" x14ac:dyDescent="0.2">
      <c r="K193"/>
    </row>
    <row r="194" spans="11:11" x14ac:dyDescent="0.2">
      <c r="K194"/>
    </row>
    <row r="195" spans="11:11" x14ac:dyDescent="0.2">
      <c r="K195"/>
    </row>
    <row r="196" spans="11:11" x14ac:dyDescent="0.2">
      <c r="K196"/>
    </row>
    <row r="197" spans="11:11" x14ac:dyDescent="0.2">
      <c r="K197"/>
    </row>
    <row r="198" spans="11:11" x14ac:dyDescent="0.2">
      <c r="K198"/>
    </row>
    <row r="199" spans="11:11" x14ac:dyDescent="0.2">
      <c r="K199"/>
    </row>
    <row r="200" spans="11:11" x14ac:dyDescent="0.2">
      <c r="K200"/>
    </row>
    <row r="201" spans="11:11" x14ac:dyDescent="0.2">
      <c r="K201"/>
    </row>
    <row r="202" spans="11:11" x14ac:dyDescent="0.2">
      <c r="K202"/>
    </row>
    <row r="203" spans="11:11" x14ac:dyDescent="0.2">
      <c r="K203"/>
    </row>
    <row r="204" spans="11:11" ht="12.75" customHeight="1" x14ac:dyDescent="0.2">
      <c r="K204"/>
    </row>
    <row r="205" spans="11:11" x14ac:dyDescent="0.2">
      <c r="K205"/>
    </row>
    <row r="206" spans="11:11" x14ac:dyDescent="0.2">
      <c r="K206"/>
    </row>
    <row r="207" spans="11:11" x14ac:dyDescent="0.2">
      <c r="K207"/>
    </row>
    <row r="208" spans="11:11" x14ac:dyDescent="0.2">
      <c r="K208"/>
    </row>
    <row r="209" spans="2:23" x14ac:dyDescent="0.2">
      <c r="K209"/>
    </row>
    <row r="210" spans="2:23" x14ac:dyDescent="0.2">
      <c r="K210"/>
    </row>
    <row r="211" spans="2:23" x14ac:dyDescent="0.2">
      <c r="K211"/>
    </row>
    <row r="212" spans="2:23" x14ac:dyDescent="0.2">
      <c r="K212"/>
    </row>
    <row r="213" spans="2:23" x14ac:dyDescent="0.2">
      <c r="K213"/>
    </row>
    <row r="214" spans="2:23" x14ac:dyDescent="0.2">
      <c r="K214"/>
      <c r="O214" s="1"/>
      <c r="P214" s="1"/>
    </row>
    <row r="215" spans="2:23" x14ac:dyDescent="0.2">
      <c r="K215"/>
      <c r="Q215" s="1"/>
      <c r="R215" s="1"/>
      <c r="S215" s="1"/>
      <c r="T215" s="1"/>
    </row>
    <row r="216" spans="2:23" x14ac:dyDescent="0.2">
      <c r="K216" s="1"/>
      <c r="L216" s="1"/>
      <c r="M216" s="1"/>
      <c r="N216" s="1"/>
    </row>
    <row r="217" spans="2:23" s="1" customFormat="1" x14ac:dyDescent="0.2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</row>
    <row r="218" spans="2:23" x14ac:dyDescent="0.2">
      <c r="K218"/>
      <c r="U218" s="1"/>
      <c r="V218" s="1"/>
      <c r="W218" s="1"/>
    </row>
    <row r="219" spans="2:23" x14ac:dyDescent="0.2">
      <c r="K219"/>
    </row>
    <row r="220" spans="2:23" x14ac:dyDescent="0.2">
      <c r="K220"/>
    </row>
    <row r="221" spans="2:23" x14ac:dyDescent="0.2">
      <c r="K221"/>
    </row>
    <row r="222" spans="2:23" x14ac:dyDescent="0.2">
      <c r="K222"/>
    </row>
    <row r="223" spans="2:23" x14ac:dyDescent="0.2">
      <c r="K223"/>
    </row>
    <row r="224" spans="2:23" x14ac:dyDescent="0.2">
      <c r="K224"/>
    </row>
    <row r="225" spans="11:11" x14ac:dyDescent="0.2">
      <c r="K225"/>
    </row>
    <row r="226" spans="11:11" x14ac:dyDescent="0.2">
      <c r="K226"/>
    </row>
    <row r="227" spans="11:11" x14ac:dyDescent="0.2">
      <c r="K227"/>
    </row>
    <row r="228" spans="11:11" ht="12.75" customHeight="1" x14ac:dyDescent="0.2">
      <c r="K228"/>
    </row>
    <row r="229" spans="11:11" x14ac:dyDescent="0.2">
      <c r="K229"/>
    </row>
    <row r="230" spans="11:11" x14ac:dyDescent="0.2">
      <c r="K230"/>
    </row>
    <row r="231" spans="11:11" x14ac:dyDescent="0.2">
      <c r="K231"/>
    </row>
    <row r="232" spans="11:11" x14ac:dyDescent="0.2">
      <c r="K232"/>
    </row>
    <row r="233" spans="11:11" x14ac:dyDescent="0.2">
      <c r="K233"/>
    </row>
    <row r="234" spans="11:11" x14ac:dyDescent="0.2">
      <c r="K234"/>
    </row>
    <row r="235" spans="11:11" x14ac:dyDescent="0.2">
      <c r="K235"/>
    </row>
    <row r="236" spans="11:11" x14ac:dyDescent="0.2">
      <c r="K236"/>
    </row>
    <row r="237" spans="11:11" x14ac:dyDescent="0.2">
      <c r="K237"/>
    </row>
    <row r="238" spans="11:11" x14ac:dyDescent="0.2">
      <c r="K238"/>
    </row>
    <row r="239" spans="11:11" x14ac:dyDescent="0.2">
      <c r="K239"/>
    </row>
    <row r="240" spans="11:11" x14ac:dyDescent="0.2">
      <c r="K240"/>
    </row>
    <row r="241" spans="11:11" x14ac:dyDescent="0.2">
      <c r="K241"/>
    </row>
    <row r="242" spans="11:11" x14ac:dyDescent="0.2">
      <c r="K242"/>
    </row>
    <row r="243" spans="11:11" x14ac:dyDescent="0.2">
      <c r="K243"/>
    </row>
    <row r="244" spans="11:11" x14ac:dyDescent="0.2">
      <c r="K244"/>
    </row>
    <row r="245" spans="11:11" x14ac:dyDescent="0.2">
      <c r="K245"/>
    </row>
    <row r="246" spans="11:11" x14ac:dyDescent="0.2">
      <c r="K246"/>
    </row>
    <row r="247" spans="11:11" x14ac:dyDescent="0.2">
      <c r="K247"/>
    </row>
    <row r="248" spans="11:11" x14ac:dyDescent="0.2">
      <c r="K248"/>
    </row>
    <row r="249" spans="11:11" x14ac:dyDescent="0.2">
      <c r="K249"/>
    </row>
    <row r="250" spans="11:11" x14ac:dyDescent="0.2">
      <c r="K250"/>
    </row>
    <row r="251" spans="11:11" x14ac:dyDescent="0.2">
      <c r="K251"/>
    </row>
    <row r="252" spans="11:11" ht="12.75" customHeight="1" x14ac:dyDescent="0.2">
      <c r="K252"/>
    </row>
    <row r="253" spans="11:11" x14ac:dyDescent="0.2">
      <c r="K253"/>
    </row>
    <row r="254" spans="11:11" x14ac:dyDescent="0.2">
      <c r="K254"/>
    </row>
    <row r="255" spans="11:11" x14ac:dyDescent="0.2">
      <c r="K255"/>
    </row>
    <row r="256" spans="11:11" x14ac:dyDescent="0.2">
      <c r="K256"/>
    </row>
    <row r="257" spans="11:11" x14ac:dyDescent="0.2">
      <c r="K257"/>
    </row>
    <row r="258" spans="11:11" x14ac:dyDescent="0.2">
      <c r="K258"/>
    </row>
    <row r="259" spans="11:11" x14ac:dyDescent="0.2">
      <c r="K259"/>
    </row>
    <row r="260" spans="11:11" x14ac:dyDescent="0.2">
      <c r="K260"/>
    </row>
    <row r="261" spans="11:11" x14ac:dyDescent="0.2">
      <c r="K261"/>
    </row>
    <row r="262" spans="11:11" x14ac:dyDescent="0.2">
      <c r="K262"/>
    </row>
    <row r="263" spans="11:11" x14ac:dyDescent="0.2">
      <c r="K263"/>
    </row>
    <row r="264" spans="11:11" x14ac:dyDescent="0.2">
      <c r="K264"/>
    </row>
    <row r="265" spans="11:11" x14ac:dyDescent="0.2">
      <c r="K265"/>
    </row>
    <row r="266" spans="11:11" x14ac:dyDescent="0.2">
      <c r="K266"/>
    </row>
    <row r="267" spans="11:11" x14ac:dyDescent="0.2">
      <c r="K267"/>
    </row>
    <row r="268" spans="11:11" x14ac:dyDescent="0.2">
      <c r="K268"/>
    </row>
    <row r="269" spans="11:11" x14ac:dyDescent="0.2">
      <c r="K269"/>
    </row>
    <row r="270" spans="11:11" x14ac:dyDescent="0.2">
      <c r="K270"/>
    </row>
    <row r="271" spans="11:11" x14ac:dyDescent="0.2">
      <c r="K271"/>
    </row>
    <row r="272" spans="11:11" x14ac:dyDescent="0.2">
      <c r="K272"/>
    </row>
    <row r="273" spans="11:11" x14ac:dyDescent="0.2">
      <c r="K273"/>
    </row>
    <row r="274" spans="11:11" x14ac:dyDescent="0.2">
      <c r="K274"/>
    </row>
    <row r="275" spans="11:11" x14ac:dyDescent="0.2">
      <c r="K275"/>
    </row>
    <row r="276" spans="11:11" ht="12.75" customHeight="1" x14ac:dyDescent="0.2">
      <c r="K276"/>
    </row>
    <row r="277" spans="11:11" x14ac:dyDescent="0.2">
      <c r="K277"/>
    </row>
    <row r="278" spans="11:11" x14ac:dyDescent="0.2">
      <c r="K278"/>
    </row>
    <row r="279" spans="11:11" x14ac:dyDescent="0.2">
      <c r="K279"/>
    </row>
    <row r="280" spans="11:11" x14ac:dyDescent="0.2">
      <c r="K280"/>
    </row>
    <row r="281" spans="11:11" x14ac:dyDescent="0.2">
      <c r="K281"/>
    </row>
    <row r="282" spans="11:11" x14ac:dyDescent="0.2">
      <c r="K282"/>
    </row>
    <row r="283" spans="11:11" x14ac:dyDescent="0.2">
      <c r="K283"/>
    </row>
    <row r="284" spans="11:11" x14ac:dyDescent="0.2">
      <c r="K284"/>
    </row>
    <row r="285" spans="11:11" x14ac:dyDescent="0.2">
      <c r="K285"/>
    </row>
    <row r="286" spans="11:11" x14ac:dyDescent="0.2">
      <c r="K286"/>
    </row>
    <row r="287" spans="11:11" x14ac:dyDescent="0.2">
      <c r="K287"/>
    </row>
    <row r="288" spans="11:11" x14ac:dyDescent="0.2">
      <c r="K288"/>
    </row>
    <row r="289" spans="11:11" x14ac:dyDescent="0.2">
      <c r="K289"/>
    </row>
    <row r="290" spans="11:11" x14ac:dyDescent="0.2">
      <c r="K290"/>
    </row>
    <row r="291" spans="11:11" x14ac:dyDescent="0.2">
      <c r="K291"/>
    </row>
    <row r="292" spans="11:11" x14ac:dyDescent="0.2">
      <c r="K292"/>
    </row>
    <row r="293" spans="11:11" x14ac:dyDescent="0.2">
      <c r="K293"/>
    </row>
    <row r="294" spans="11:11" x14ac:dyDescent="0.2">
      <c r="K294"/>
    </row>
    <row r="295" spans="11:11" x14ac:dyDescent="0.2">
      <c r="K295"/>
    </row>
    <row r="296" spans="11:11" x14ac:dyDescent="0.2">
      <c r="K296"/>
    </row>
    <row r="297" spans="11:11" x14ac:dyDescent="0.2">
      <c r="K297"/>
    </row>
    <row r="298" spans="11:11" x14ac:dyDescent="0.2">
      <c r="K298"/>
    </row>
    <row r="299" spans="11:11" x14ac:dyDescent="0.2">
      <c r="K299"/>
    </row>
    <row r="300" spans="11:11" ht="12.75" customHeight="1" x14ac:dyDescent="0.2">
      <c r="K300"/>
    </row>
    <row r="301" spans="11:11" x14ac:dyDescent="0.2">
      <c r="K301"/>
    </row>
    <row r="302" spans="11:11" x14ac:dyDescent="0.2">
      <c r="K302"/>
    </row>
    <row r="303" spans="11:11" x14ac:dyDescent="0.2">
      <c r="K303"/>
    </row>
    <row r="304" spans="11:11" x14ac:dyDescent="0.2">
      <c r="K304"/>
    </row>
    <row r="305" spans="11:11" x14ac:dyDescent="0.2">
      <c r="K305"/>
    </row>
    <row r="306" spans="11:11" x14ac:dyDescent="0.2">
      <c r="K306"/>
    </row>
    <row r="307" spans="11:11" x14ac:dyDescent="0.2">
      <c r="K307"/>
    </row>
    <row r="308" spans="11:11" x14ac:dyDescent="0.2">
      <c r="K308"/>
    </row>
    <row r="309" spans="11:11" x14ac:dyDescent="0.2">
      <c r="K309"/>
    </row>
    <row r="310" spans="11:11" x14ac:dyDescent="0.2">
      <c r="K310"/>
    </row>
    <row r="311" spans="11:11" x14ac:dyDescent="0.2">
      <c r="K311"/>
    </row>
    <row r="312" spans="11:11" x14ac:dyDescent="0.2">
      <c r="K312"/>
    </row>
    <row r="313" spans="11:11" x14ac:dyDescent="0.2">
      <c r="K313"/>
    </row>
    <row r="314" spans="11:11" x14ac:dyDescent="0.2">
      <c r="K314"/>
    </row>
    <row r="315" spans="11:11" x14ac:dyDescent="0.2">
      <c r="K315"/>
    </row>
    <row r="316" spans="11:11" x14ac:dyDescent="0.2">
      <c r="K316"/>
    </row>
    <row r="317" spans="11:11" x14ac:dyDescent="0.2">
      <c r="K317"/>
    </row>
    <row r="318" spans="11:11" x14ac:dyDescent="0.2">
      <c r="K318"/>
    </row>
    <row r="319" spans="11:11" x14ac:dyDescent="0.2">
      <c r="K319"/>
    </row>
    <row r="320" spans="11:11" x14ac:dyDescent="0.2">
      <c r="K320"/>
    </row>
    <row r="321" spans="11:11" x14ac:dyDescent="0.2">
      <c r="K321"/>
    </row>
    <row r="322" spans="11:11" x14ac:dyDescent="0.2">
      <c r="K322"/>
    </row>
    <row r="323" spans="11:11" x14ac:dyDescent="0.2">
      <c r="K323"/>
    </row>
    <row r="324" spans="11:11" ht="12.75" customHeight="1" x14ac:dyDescent="0.2">
      <c r="K324"/>
    </row>
    <row r="325" spans="11:11" x14ac:dyDescent="0.2">
      <c r="K325"/>
    </row>
    <row r="326" spans="11:11" x14ac:dyDescent="0.2">
      <c r="K326"/>
    </row>
    <row r="327" spans="11:11" x14ac:dyDescent="0.2">
      <c r="K327"/>
    </row>
    <row r="328" spans="11:11" x14ac:dyDescent="0.2">
      <c r="K328"/>
    </row>
    <row r="329" spans="11:11" x14ac:dyDescent="0.2">
      <c r="K329"/>
    </row>
    <row r="330" spans="11:11" x14ac:dyDescent="0.2">
      <c r="K330"/>
    </row>
    <row r="331" spans="11:11" x14ac:dyDescent="0.2">
      <c r="K331"/>
    </row>
    <row r="332" spans="11:11" x14ac:dyDescent="0.2">
      <c r="K332"/>
    </row>
    <row r="333" spans="11:11" x14ac:dyDescent="0.2">
      <c r="K333"/>
    </row>
    <row r="334" spans="11:11" x14ac:dyDescent="0.2">
      <c r="K334"/>
    </row>
    <row r="335" spans="11:11" x14ac:dyDescent="0.2">
      <c r="K335"/>
    </row>
    <row r="336" spans="11:11" x14ac:dyDescent="0.2">
      <c r="K336"/>
    </row>
    <row r="337" spans="11:11" x14ac:dyDescent="0.2">
      <c r="K337"/>
    </row>
    <row r="338" spans="11:11" x14ac:dyDescent="0.2">
      <c r="K338"/>
    </row>
    <row r="339" spans="11:11" x14ac:dyDescent="0.2">
      <c r="K339"/>
    </row>
    <row r="340" spans="11:11" x14ac:dyDescent="0.2">
      <c r="K340"/>
    </row>
    <row r="341" spans="11:11" x14ac:dyDescent="0.2">
      <c r="K341"/>
    </row>
    <row r="342" spans="11:11" x14ac:dyDescent="0.2">
      <c r="K342"/>
    </row>
    <row r="343" spans="11:11" x14ac:dyDescent="0.2">
      <c r="K343"/>
    </row>
    <row r="344" spans="11:11" x14ac:dyDescent="0.2">
      <c r="K344"/>
    </row>
    <row r="345" spans="11:11" x14ac:dyDescent="0.2">
      <c r="K345"/>
    </row>
    <row r="346" spans="11:11" x14ac:dyDescent="0.2">
      <c r="K346"/>
    </row>
    <row r="347" spans="11:11" x14ac:dyDescent="0.2">
      <c r="K347"/>
    </row>
    <row r="348" spans="11:11" ht="12.75" customHeight="1" x14ac:dyDescent="0.2">
      <c r="K348"/>
    </row>
    <row r="349" spans="11:11" x14ac:dyDescent="0.2">
      <c r="K349"/>
    </row>
    <row r="350" spans="11:11" x14ac:dyDescent="0.2">
      <c r="K350"/>
    </row>
    <row r="351" spans="11:11" x14ac:dyDescent="0.2">
      <c r="K351"/>
    </row>
    <row r="352" spans="11:11" x14ac:dyDescent="0.2">
      <c r="K352"/>
    </row>
    <row r="353" spans="11:11" x14ac:dyDescent="0.2">
      <c r="K353"/>
    </row>
    <row r="354" spans="11:11" x14ac:dyDescent="0.2">
      <c r="K354"/>
    </row>
    <row r="355" spans="11:11" x14ac:dyDescent="0.2">
      <c r="K355"/>
    </row>
    <row r="356" spans="11:11" x14ac:dyDescent="0.2">
      <c r="K356"/>
    </row>
    <row r="357" spans="11:11" x14ac:dyDescent="0.2">
      <c r="K357"/>
    </row>
    <row r="358" spans="11:11" x14ac:dyDescent="0.2">
      <c r="K358"/>
    </row>
    <row r="359" spans="11:11" x14ac:dyDescent="0.2">
      <c r="K359"/>
    </row>
    <row r="360" spans="11:11" x14ac:dyDescent="0.2">
      <c r="K360"/>
    </row>
    <row r="361" spans="11:11" x14ac:dyDescent="0.2">
      <c r="K361"/>
    </row>
    <row r="362" spans="11:11" x14ac:dyDescent="0.2">
      <c r="K362"/>
    </row>
    <row r="363" spans="11:11" x14ac:dyDescent="0.2">
      <c r="K363"/>
    </row>
    <row r="364" spans="11:11" x14ac:dyDescent="0.2">
      <c r="K364"/>
    </row>
    <row r="365" spans="11:11" x14ac:dyDescent="0.2">
      <c r="K365"/>
    </row>
    <row r="366" spans="11:11" x14ac:dyDescent="0.2">
      <c r="K366"/>
    </row>
    <row r="367" spans="11:11" x14ac:dyDescent="0.2">
      <c r="K367"/>
    </row>
    <row r="368" spans="11:11" x14ac:dyDescent="0.2">
      <c r="K368"/>
    </row>
    <row r="369" spans="11:11" x14ac:dyDescent="0.2">
      <c r="K369"/>
    </row>
    <row r="370" spans="11:11" x14ac:dyDescent="0.2">
      <c r="K370"/>
    </row>
    <row r="371" spans="11:11" x14ac:dyDescent="0.2">
      <c r="K371"/>
    </row>
    <row r="372" spans="11:11" ht="12.75" customHeight="1" x14ac:dyDescent="0.2">
      <c r="K372"/>
    </row>
    <row r="373" spans="11:11" x14ac:dyDescent="0.2">
      <c r="K373"/>
    </row>
    <row r="374" spans="11:11" x14ac:dyDescent="0.2">
      <c r="K374"/>
    </row>
    <row r="375" spans="11:11" x14ac:dyDescent="0.2">
      <c r="K375"/>
    </row>
    <row r="376" spans="11:11" x14ac:dyDescent="0.2">
      <c r="K376"/>
    </row>
    <row r="377" spans="11:11" x14ac:dyDescent="0.2">
      <c r="K377"/>
    </row>
    <row r="378" spans="11:11" x14ac:dyDescent="0.2">
      <c r="K378"/>
    </row>
    <row r="379" spans="11:11" x14ac:dyDescent="0.2">
      <c r="K379"/>
    </row>
    <row r="380" spans="11:11" x14ac:dyDescent="0.2">
      <c r="K380"/>
    </row>
    <row r="381" spans="11:11" x14ac:dyDescent="0.2">
      <c r="K381"/>
    </row>
    <row r="382" spans="11:11" x14ac:dyDescent="0.2">
      <c r="K382"/>
    </row>
    <row r="383" spans="11:11" x14ac:dyDescent="0.2">
      <c r="K383"/>
    </row>
    <row r="384" spans="11:11" x14ac:dyDescent="0.2">
      <c r="K384"/>
    </row>
    <row r="385" spans="11:11" x14ac:dyDescent="0.2">
      <c r="K385"/>
    </row>
    <row r="386" spans="11:11" x14ac:dyDescent="0.2">
      <c r="K386"/>
    </row>
    <row r="387" spans="11:11" x14ac:dyDescent="0.2">
      <c r="K387"/>
    </row>
    <row r="388" spans="11:11" x14ac:dyDescent="0.2">
      <c r="K388"/>
    </row>
    <row r="389" spans="11:11" x14ac:dyDescent="0.2">
      <c r="K389"/>
    </row>
    <row r="390" spans="11:11" x14ac:dyDescent="0.2">
      <c r="K390"/>
    </row>
    <row r="391" spans="11:11" x14ac:dyDescent="0.2">
      <c r="K391"/>
    </row>
    <row r="392" spans="11:11" x14ac:dyDescent="0.2">
      <c r="K392"/>
    </row>
    <row r="393" spans="11:11" x14ac:dyDescent="0.2">
      <c r="K393"/>
    </row>
    <row r="394" spans="11:11" x14ac:dyDescent="0.2">
      <c r="K394"/>
    </row>
    <row r="395" spans="11:11" x14ac:dyDescent="0.2">
      <c r="K395"/>
    </row>
    <row r="396" spans="11:11" ht="12.75" customHeight="1" x14ac:dyDescent="0.2">
      <c r="K396"/>
    </row>
    <row r="397" spans="11:11" x14ac:dyDescent="0.2">
      <c r="K397"/>
    </row>
    <row r="398" spans="11:11" x14ac:dyDescent="0.2">
      <c r="K398"/>
    </row>
    <row r="399" spans="11:11" x14ac:dyDescent="0.2">
      <c r="K399"/>
    </row>
    <row r="400" spans="11:11" x14ac:dyDescent="0.2">
      <c r="K400"/>
    </row>
    <row r="401" spans="11:11" x14ac:dyDescent="0.2">
      <c r="K401"/>
    </row>
    <row r="402" spans="11:11" x14ac:dyDescent="0.2">
      <c r="K402"/>
    </row>
    <row r="403" spans="11:11" x14ac:dyDescent="0.2">
      <c r="K403"/>
    </row>
    <row r="404" spans="11:11" x14ac:dyDescent="0.2">
      <c r="K404"/>
    </row>
    <row r="405" spans="11:11" x14ac:dyDescent="0.2">
      <c r="K405"/>
    </row>
    <row r="406" spans="11:11" x14ac:dyDescent="0.2">
      <c r="K406"/>
    </row>
    <row r="407" spans="11:11" x14ac:dyDescent="0.2">
      <c r="K407"/>
    </row>
    <row r="408" spans="11:11" x14ac:dyDescent="0.2">
      <c r="K408"/>
    </row>
    <row r="409" spans="11:11" x14ac:dyDescent="0.2">
      <c r="K409"/>
    </row>
    <row r="410" spans="11:11" x14ac:dyDescent="0.2">
      <c r="K410"/>
    </row>
    <row r="411" spans="11:11" x14ac:dyDescent="0.2">
      <c r="K411"/>
    </row>
    <row r="412" spans="11:11" x14ac:dyDescent="0.2">
      <c r="K412"/>
    </row>
    <row r="413" spans="11:11" x14ac:dyDescent="0.2">
      <c r="K413"/>
    </row>
    <row r="414" spans="11:11" x14ac:dyDescent="0.2">
      <c r="K414"/>
    </row>
    <row r="415" spans="11:11" x14ac:dyDescent="0.2">
      <c r="K415"/>
    </row>
    <row r="416" spans="11:11" x14ac:dyDescent="0.2">
      <c r="K416"/>
    </row>
    <row r="417" spans="11:11" x14ac:dyDescent="0.2">
      <c r="K417"/>
    </row>
    <row r="418" spans="11:11" x14ac:dyDescent="0.2">
      <c r="K418"/>
    </row>
    <row r="419" spans="11:11" x14ac:dyDescent="0.2">
      <c r="K419"/>
    </row>
    <row r="420" spans="11:11" x14ac:dyDescent="0.2">
      <c r="K420"/>
    </row>
    <row r="421" spans="11:11" x14ac:dyDescent="0.2">
      <c r="K421"/>
    </row>
    <row r="422" spans="11:11" x14ac:dyDescent="0.2">
      <c r="K422"/>
    </row>
    <row r="423" spans="11:11" x14ac:dyDescent="0.2">
      <c r="K423"/>
    </row>
    <row r="424" spans="11:11" x14ac:dyDescent="0.2">
      <c r="K424"/>
    </row>
    <row r="425" spans="11:11" x14ac:dyDescent="0.2">
      <c r="K425"/>
    </row>
    <row r="426" spans="11:11" x14ac:dyDescent="0.2">
      <c r="K426"/>
    </row>
    <row r="427" spans="11:11" x14ac:dyDescent="0.2">
      <c r="K427"/>
    </row>
    <row r="428" spans="11:11" x14ac:dyDescent="0.2">
      <c r="K428"/>
    </row>
    <row r="429" spans="11:11" x14ac:dyDescent="0.2">
      <c r="K429"/>
    </row>
    <row r="430" spans="11:11" x14ac:dyDescent="0.2">
      <c r="K430"/>
    </row>
    <row r="431" spans="11:11" x14ac:dyDescent="0.2">
      <c r="K431"/>
    </row>
    <row r="432" spans="11:11" x14ac:dyDescent="0.2">
      <c r="K432"/>
    </row>
    <row r="433" spans="11:11" x14ac:dyDescent="0.2">
      <c r="K433"/>
    </row>
    <row r="434" spans="11:11" x14ac:dyDescent="0.2">
      <c r="K434"/>
    </row>
    <row r="435" spans="11:11" x14ac:dyDescent="0.2">
      <c r="K435"/>
    </row>
    <row r="436" spans="11:11" x14ac:dyDescent="0.2">
      <c r="K436"/>
    </row>
    <row r="437" spans="11:11" x14ac:dyDescent="0.2">
      <c r="K437"/>
    </row>
    <row r="438" spans="11:11" x14ac:dyDescent="0.2">
      <c r="K438"/>
    </row>
    <row r="439" spans="11:11" x14ac:dyDescent="0.2">
      <c r="K439"/>
    </row>
    <row r="440" spans="11:11" x14ac:dyDescent="0.2">
      <c r="K440"/>
    </row>
    <row r="441" spans="11:11" x14ac:dyDescent="0.2">
      <c r="K441"/>
    </row>
    <row r="442" spans="11:11" x14ac:dyDescent="0.2">
      <c r="K442"/>
    </row>
    <row r="443" spans="11:11" x14ac:dyDescent="0.2">
      <c r="K443"/>
    </row>
    <row r="444" spans="11:11" x14ac:dyDescent="0.2">
      <c r="K444"/>
    </row>
    <row r="445" spans="11:11" x14ac:dyDescent="0.2">
      <c r="K445"/>
    </row>
    <row r="446" spans="11:11" x14ac:dyDescent="0.2">
      <c r="K446"/>
    </row>
    <row r="447" spans="11:11" x14ac:dyDescent="0.2">
      <c r="K447"/>
    </row>
  </sheetData>
  <sortState xmlns:xlrd2="http://schemas.microsoft.com/office/spreadsheetml/2017/richdata2" ref="J6:T24">
    <sortCondition ref="J6:J24"/>
  </sortState>
  <mergeCells count="7">
    <mergeCell ref="B2:T2"/>
    <mergeCell ref="Q4:S4"/>
    <mergeCell ref="B4:C4"/>
    <mergeCell ref="D4:F4"/>
    <mergeCell ref="G4:I4"/>
    <mergeCell ref="L4:M4"/>
    <mergeCell ref="N4:P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B973E-059D-4A68-A0E2-5F9CBF50CDED}">
  <dimension ref="B3:AE8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" sqref="C1"/>
    </sheetView>
  </sheetViews>
  <sheetFormatPr defaultRowHeight="12.75" x14ac:dyDescent="0.2"/>
  <cols>
    <col min="1" max="1" width="5" customWidth="1"/>
    <col min="2" max="2" width="14.42578125" customWidth="1"/>
    <col min="3" max="3" width="10.140625" customWidth="1"/>
    <col min="10" max="10" width="10.140625" customWidth="1"/>
    <col min="12" max="12" width="14" customWidth="1"/>
    <col min="13" max="13" width="10.7109375" customWidth="1"/>
  </cols>
  <sheetData>
    <row r="3" spans="2:31" ht="18.75" x14ac:dyDescent="0.3">
      <c r="B3" s="126" t="s">
        <v>526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8"/>
    </row>
    <row r="5" spans="2:31" ht="18.75" x14ac:dyDescent="0.3">
      <c r="B5" s="126" t="s">
        <v>524</v>
      </c>
      <c r="C5" s="127"/>
      <c r="D5" s="127"/>
      <c r="E5" s="127"/>
      <c r="F5" s="127"/>
      <c r="G5" s="127"/>
      <c r="H5" s="127"/>
      <c r="I5" s="127"/>
      <c r="J5" s="128"/>
      <c r="M5" s="126" t="s">
        <v>527</v>
      </c>
      <c r="N5" s="127"/>
      <c r="O5" s="127"/>
      <c r="P5" s="127"/>
      <c r="Q5" s="127"/>
      <c r="R5" s="127"/>
      <c r="S5" s="127"/>
      <c r="T5" s="127"/>
      <c r="U5" s="128"/>
      <c r="W5" s="126" t="s">
        <v>528</v>
      </c>
      <c r="X5" s="127"/>
      <c r="Y5" s="127"/>
      <c r="Z5" s="127"/>
      <c r="AA5" s="127"/>
      <c r="AB5" s="127"/>
      <c r="AC5" s="127"/>
      <c r="AD5" s="127"/>
      <c r="AE5" s="128"/>
    </row>
    <row r="7" spans="2:31" x14ac:dyDescent="0.2">
      <c r="B7" s="67"/>
      <c r="C7" s="47">
        <v>18</v>
      </c>
      <c r="D7" s="47">
        <v>19</v>
      </c>
      <c r="E7" s="47">
        <v>20</v>
      </c>
      <c r="F7" s="47">
        <v>21</v>
      </c>
      <c r="G7" s="47">
        <v>22</v>
      </c>
      <c r="H7" s="47">
        <v>23</v>
      </c>
      <c r="I7" s="47">
        <v>24</v>
      </c>
      <c r="J7" s="47">
        <v>25</v>
      </c>
      <c r="M7" s="67"/>
      <c r="N7" s="47">
        <v>18</v>
      </c>
      <c r="O7" s="47">
        <v>19</v>
      </c>
      <c r="P7" s="47">
        <v>20</v>
      </c>
      <c r="Q7" s="47">
        <v>21</v>
      </c>
      <c r="R7" s="47">
        <v>22</v>
      </c>
      <c r="S7" s="47">
        <v>23</v>
      </c>
      <c r="T7" s="47">
        <v>24</v>
      </c>
      <c r="U7" s="47">
        <v>25</v>
      </c>
      <c r="W7" s="67"/>
      <c r="X7" s="47">
        <v>18</v>
      </c>
      <c r="Y7" s="47">
        <v>19</v>
      </c>
      <c r="Z7" s="47">
        <v>20</v>
      </c>
      <c r="AA7" s="47">
        <v>21</v>
      </c>
      <c r="AB7" s="47">
        <v>22</v>
      </c>
      <c r="AC7" s="47">
        <v>23</v>
      </c>
      <c r="AD7" s="47">
        <v>24</v>
      </c>
      <c r="AE7" s="47">
        <v>25</v>
      </c>
    </row>
    <row r="8" spans="2:31" x14ac:dyDescent="0.2">
      <c r="B8" s="49" t="s">
        <v>401</v>
      </c>
      <c r="C8" s="52">
        <v>7.5539568345323743E-2</v>
      </c>
      <c r="D8" s="52">
        <v>0.23741007194244604</v>
      </c>
      <c r="E8" s="52">
        <v>0.41726618705035973</v>
      </c>
      <c r="F8" s="52">
        <v>0.55035971223021585</v>
      </c>
      <c r="G8" s="52">
        <v>0.67028985507246375</v>
      </c>
      <c r="H8" s="52">
        <v>0.81386861313868608</v>
      </c>
      <c r="I8" s="52">
        <v>0.84615384615384615</v>
      </c>
      <c r="J8" s="52">
        <v>0.86891385767790263</v>
      </c>
      <c r="M8" s="49" t="s">
        <v>401</v>
      </c>
      <c r="N8" s="52">
        <v>4.6357615894039736E-2</v>
      </c>
      <c r="O8" s="52">
        <v>0.18543046357615894</v>
      </c>
      <c r="P8" s="52">
        <v>0.37086092715231789</v>
      </c>
      <c r="Q8" s="52">
        <v>0.51655629139072845</v>
      </c>
      <c r="R8" s="52">
        <v>0.60402684563758391</v>
      </c>
      <c r="S8" s="52">
        <v>0.80272108843537415</v>
      </c>
      <c r="T8" s="52">
        <v>0.84246575342465757</v>
      </c>
      <c r="U8" s="52">
        <v>0.86713286713286708</v>
      </c>
      <c r="W8" s="49" t="s">
        <v>401</v>
      </c>
      <c r="X8" s="52">
        <v>0.11023622047244094</v>
      </c>
      <c r="Y8" s="52">
        <v>0.29921259842519687</v>
      </c>
      <c r="Z8" s="52">
        <v>0.47244094488188976</v>
      </c>
      <c r="AA8" s="52">
        <v>0.59055118110236215</v>
      </c>
      <c r="AB8" s="52">
        <v>0.74803149606299213</v>
      </c>
      <c r="AC8" s="52">
        <v>0.82677165354330706</v>
      </c>
      <c r="AD8" s="52">
        <v>0.85039370078740162</v>
      </c>
      <c r="AE8" s="52">
        <v>0.87096774193548387</v>
      </c>
    </row>
    <row r="9" spans="2:31" x14ac:dyDescent="0.2">
      <c r="B9" s="49" t="s">
        <v>399</v>
      </c>
      <c r="C9" s="52">
        <v>0.39928057553956836</v>
      </c>
      <c r="D9" s="52">
        <v>0.43525179856115109</v>
      </c>
      <c r="E9" s="52">
        <v>0.31294964028776978</v>
      </c>
      <c r="F9" s="52">
        <v>0.25539568345323743</v>
      </c>
      <c r="G9" s="52">
        <v>8.3333333333333329E-2</v>
      </c>
      <c r="H9" s="52"/>
      <c r="I9" s="52"/>
      <c r="J9" s="52"/>
      <c r="M9" s="49" t="s">
        <v>399</v>
      </c>
      <c r="N9" s="52">
        <v>0.38410596026490068</v>
      </c>
      <c r="O9" s="52">
        <v>0.45695364238410596</v>
      </c>
      <c r="P9" s="52">
        <v>0.33774834437086093</v>
      </c>
      <c r="Q9" s="52">
        <v>0.28476821192052981</v>
      </c>
      <c r="R9" s="52">
        <v>9.3959731543624164E-2</v>
      </c>
      <c r="S9" s="52"/>
      <c r="T9" s="52"/>
      <c r="U9" s="52"/>
      <c r="W9" s="49" t="s">
        <v>399</v>
      </c>
      <c r="X9" s="52">
        <v>0.41732283464566927</v>
      </c>
      <c r="Y9" s="52">
        <v>0.40944881889763779</v>
      </c>
      <c r="Z9" s="52">
        <v>0.28346456692913385</v>
      </c>
      <c r="AA9" s="52">
        <v>0.22047244094488189</v>
      </c>
      <c r="AB9" s="52">
        <v>7.0866141732283464E-2</v>
      </c>
      <c r="AC9" s="52"/>
      <c r="AD9" s="52"/>
      <c r="AE9" s="52"/>
    </row>
    <row r="10" spans="2:31" x14ac:dyDescent="0.2">
      <c r="B10" s="68" t="s">
        <v>409</v>
      </c>
      <c r="C10" s="69">
        <v>0.47482014388489213</v>
      </c>
      <c r="D10" s="69">
        <v>0.67266187050359716</v>
      </c>
      <c r="E10" s="69">
        <v>0.73021582733812951</v>
      </c>
      <c r="F10" s="69">
        <v>0.80575539568345333</v>
      </c>
      <c r="G10" s="69">
        <v>0.75362318840579712</v>
      </c>
      <c r="H10" s="69">
        <v>0.81386861313868608</v>
      </c>
      <c r="I10" s="69">
        <v>0.84615384615384615</v>
      </c>
      <c r="J10" s="69">
        <v>0.86891385767790263</v>
      </c>
      <c r="M10" s="68" t="s">
        <v>409</v>
      </c>
      <c r="N10" s="69">
        <v>0.43046357615894043</v>
      </c>
      <c r="O10" s="69">
        <v>0.64238410596026485</v>
      </c>
      <c r="P10" s="69">
        <v>0.70860927152317887</v>
      </c>
      <c r="Q10" s="69">
        <v>0.80132450331125826</v>
      </c>
      <c r="R10" s="69">
        <v>0.69798657718120805</v>
      </c>
      <c r="S10" s="69">
        <v>0.80272108843537415</v>
      </c>
      <c r="T10" s="69">
        <v>0.84246575342465757</v>
      </c>
      <c r="U10" s="69">
        <v>0.86713286713286708</v>
      </c>
      <c r="W10" s="68" t="s">
        <v>409</v>
      </c>
      <c r="X10" s="69">
        <v>0.52755905511811019</v>
      </c>
      <c r="Y10" s="69">
        <v>0.70866141732283472</v>
      </c>
      <c r="Z10" s="69">
        <v>0.75590551181102361</v>
      </c>
      <c r="AA10" s="69">
        <v>0.81102362204724399</v>
      </c>
      <c r="AB10" s="69">
        <v>0.81889763779527558</v>
      </c>
      <c r="AC10" s="69">
        <v>0.82677165354330706</v>
      </c>
      <c r="AD10" s="69">
        <v>0.85039370078740162</v>
      </c>
      <c r="AE10" s="69">
        <v>0.87096774193548387</v>
      </c>
    </row>
    <row r="11" spans="2:31" x14ac:dyDescent="0.2">
      <c r="B11" s="49" t="s">
        <v>398</v>
      </c>
      <c r="C11" s="52">
        <v>6.83453237410072E-2</v>
      </c>
      <c r="D11" s="52">
        <v>6.4748201438848921E-2</v>
      </c>
      <c r="E11" s="52">
        <v>2.5179856115107913E-2</v>
      </c>
      <c r="F11" s="52">
        <v>4.3165467625899283E-2</v>
      </c>
      <c r="G11" s="52">
        <v>0.11231884057971014</v>
      </c>
      <c r="H11" s="52">
        <v>6.2043795620437957E-2</v>
      </c>
      <c r="I11" s="52">
        <v>4.7619047619047616E-2</v>
      </c>
      <c r="J11" s="52">
        <v>0</v>
      </c>
      <c r="M11" s="49" t="s">
        <v>398</v>
      </c>
      <c r="N11" s="52">
        <v>7.2847682119205295E-2</v>
      </c>
      <c r="O11" s="52">
        <v>7.9470198675496692E-2</v>
      </c>
      <c r="P11" s="52">
        <v>1.9867549668874173E-2</v>
      </c>
      <c r="Q11" s="52">
        <v>5.2980132450331126E-2</v>
      </c>
      <c r="R11" s="52">
        <v>0.17449664429530201</v>
      </c>
      <c r="S11" s="52">
        <v>6.8027210884353748E-2</v>
      </c>
      <c r="T11" s="52">
        <v>6.8493150684931503E-2</v>
      </c>
      <c r="U11" s="52">
        <v>0</v>
      </c>
      <c r="W11" s="49" t="s">
        <v>398</v>
      </c>
      <c r="X11" s="52">
        <v>6.2992125984251968E-2</v>
      </c>
      <c r="Y11" s="52">
        <v>4.7244094488188976E-2</v>
      </c>
      <c r="Z11" s="52">
        <v>3.1496062992125984E-2</v>
      </c>
      <c r="AA11" s="52">
        <v>3.1496062992125984E-2</v>
      </c>
      <c r="AB11" s="52">
        <v>3.937007874015748E-2</v>
      </c>
      <c r="AC11" s="52">
        <v>5.5118110236220472E-2</v>
      </c>
      <c r="AD11" s="52">
        <v>2.3622047244094488E-2</v>
      </c>
      <c r="AE11" s="52">
        <v>0</v>
      </c>
    </row>
    <row r="12" spans="2:31" x14ac:dyDescent="0.2">
      <c r="B12" s="49" t="s">
        <v>397</v>
      </c>
      <c r="C12" s="52">
        <v>1.0791366906474821E-2</v>
      </c>
      <c r="D12" s="52">
        <v>6.4748201438848921E-2</v>
      </c>
      <c r="E12" s="52">
        <v>5.0359712230215826E-2</v>
      </c>
      <c r="F12" s="52">
        <v>3.237410071942446E-2</v>
      </c>
      <c r="G12" s="52">
        <v>5.0724637681159424E-2</v>
      </c>
      <c r="H12" s="52">
        <v>0</v>
      </c>
      <c r="I12" s="52">
        <v>0</v>
      </c>
      <c r="J12" s="52">
        <v>3.7453183520599252E-2</v>
      </c>
      <c r="M12" s="49" t="s">
        <v>397</v>
      </c>
      <c r="N12" s="52">
        <v>6.6225165562913907E-3</v>
      </c>
      <c r="O12" s="52">
        <v>1.3245033112582781E-2</v>
      </c>
      <c r="P12" s="52">
        <v>3.3112582781456956E-2</v>
      </c>
      <c r="Q12" s="52">
        <v>3.3112582781456956E-2</v>
      </c>
      <c r="R12" s="52">
        <v>4.6979865771812082E-2</v>
      </c>
      <c r="S12" s="52">
        <v>0</v>
      </c>
      <c r="T12" s="52">
        <v>0</v>
      </c>
      <c r="U12" s="52">
        <v>5.5944055944055944E-2</v>
      </c>
      <c r="W12" s="49" t="s">
        <v>397</v>
      </c>
      <c r="X12" s="52">
        <v>1.5748031496062992E-2</v>
      </c>
      <c r="Y12" s="52">
        <v>0.12598425196850394</v>
      </c>
      <c r="Z12" s="52">
        <v>7.0866141732283464E-2</v>
      </c>
      <c r="AA12" s="52">
        <v>3.1496062992125984E-2</v>
      </c>
      <c r="AB12" s="52">
        <v>5.5118110236220472E-2</v>
      </c>
      <c r="AC12" s="52">
        <v>0</v>
      </c>
      <c r="AD12" s="52">
        <v>0</v>
      </c>
      <c r="AE12" s="52">
        <v>1.6129032258064516E-2</v>
      </c>
    </row>
    <row r="13" spans="2:31" x14ac:dyDescent="0.2">
      <c r="B13" s="68" t="s">
        <v>410</v>
      </c>
      <c r="C13" s="69">
        <v>0.55395683453237421</v>
      </c>
      <c r="D13" s="69">
        <v>0.80215827338129508</v>
      </c>
      <c r="E13" s="69">
        <v>0.80575539568345322</v>
      </c>
      <c r="F13" s="69">
        <v>0.88129496402877705</v>
      </c>
      <c r="G13" s="69">
        <v>0.91666666666666674</v>
      </c>
      <c r="H13" s="69">
        <v>0.87591240875912402</v>
      </c>
      <c r="I13" s="69">
        <v>0.89377289377289371</v>
      </c>
      <c r="J13" s="69">
        <v>0.90636704119850187</v>
      </c>
      <c r="M13" s="68" t="s">
        <v>410</v>
      </c>
      <c r="N13" s="69">
        <v>0.50993377483443714</v>
      </c>
      <c r="O13" s="69">
        <v>0.73509933774834424</v>
      </c>
      <c r="P13" s="69">
        <v>0.76158940397351005</v>
      </c>
      <c r="Q13" s="69">
        <v>0.88741721854304645</v>
      </c>
      <c r="R13" s="69">
        <v>0.91946308724832215</v>
      </c>
      <c r="S13" s="69">
        <v>0.87074829931972786</v>
      </c>
      <c r="T13" s="69">
        <v>0.91095890410958913</v>
      </c>
      <c r="U13" s="69">
        <v>0.92307692307692302</v>
      </c>
      <c r="W13" s="68" t="s">
        <v>410</v>
      </c>
      <c r="X13" s="69">
        <v>0.60629921259842512</v>
      </c>
      <c r="Y13" s="69">
        <v>0.88188976377952766</v>
      </c>
      <c r="Z13" s="69">
        <v>0.85826771653543299</v>
      </c>
      <c r="AA13" s="69">
        <v>0.87401574803149584</v>
      </c>
      <c r="AB13" s="69">
        <v>0.91338582677165359</v>
      </c>
      <c r="AC13" s="69">
        <v>0.88188976377952755</v>
      </c>
      <c r="AD13" s="69">
        <v>0.87401574803149606</v>
      </c>
      <c r="AE13" s="69">
        <v>0.88709677419354838</v>
      </c>
    </row>
    <row r="14" spans="2:31" x14ac:dyDescent="0.2">
      <c r="B14" s="49" t="s">
        <v>406</v>
      </c>
      <c r="C14" s="52">
        <v>0.4460431654676259</v>
      </c>
      <c r="D14" s="52">
        <v>0.19784172661870503</v>
      </c>
      <c r="E14" s="52">
        <v>0.19424460431654678</v>
      </c>
      <c r="F14" s="52">
        <v>0.11870503597122302</v>
      </c>
      <c r="G14" s="52">
        <v>8.3333333333333329E-2</v>
      </c>
      <c r="H14" s="52">
        <v>0.12408759124087591</v>
      </c>
      <c r="I14" s="52">
        <v>0.10622710622710622</v>
      </c>
      <c r="J14" s="52">
        <v>9.3632958801498134E-2</v>
      </c>
      <c r="M14" s="49" t="s">
        <v>406</v>
      </c>
      <c r="N14" s="52">
        <v>0.49006622516556292</v>
      </c>
      <c r="O14" s="52">
        <v>0.26490066225165565</v>
      </c>
      <c r="P14" s="52">
        <v>0.23841059602649006</v>
      </c>
      <c r="Q14" s="52">
        <v>0.11258278145695365</v>
      </c>
      <c r="R14" s="52">
        <v>8.0536912751677847E-2</v>
      </c>
      <c r="S14" s="52">
        <v>0.12925170068027211</v>
      </c>
      <c r="T14" s="52">
        <v>8.9041095890410954E-2</v>
      </c>
      <c r="U14" s="52">
        <v>7.6923076923076927E-2</v>
      </c>
      <c r="W14" s="49" t="s">
        <v>406</v>
      </c>
      <c r="X14" s="52">
        <v>0.39370078740157483</v>
      </c>
      <c r="Y14" s="52">
        <v>0.11811023622047244</v>
      </c>
      <c r="Z14" s="52">
        <v>0.14173228346456693</v>
      </c>
      <c r="AA14" s="52">
        <v>0.12598425196850394</v>
      </c>
      <c r="AB14" s="52">
        <v>8.6614173228346455E-2</v>
      </c>
      <c r="AC14" s="52">
        <v>0.11811023622047244</v>
      </c>
      <c r="AD14" s="52">
        <v>0.12598425196850394</v>
      </c>
      <c r="AE14" s="52">
        <v>0.11290322580645161</v>
      </c>
    </row>
    <row r="15" spans="2:31" x14ac:dyDescent="0.2">
      <c r="B15" s="62"/>
      <c r="C15" s="63"/>
      <c r="D15" s="63"/>
      <c r="E15" s="63"/>
      <c r="F15" s="63"/>
      <c r="G15" s="63"/>
      <c r="H15" s="63"/>
      <c r="I15" s="63"/>
      <c r="J15" s="63"/>
      <c r="M15" s="62"/>
      <c r="N15" s="63"/>
      <c r="O15" s="63"/>
      <c r="P15" s="63"/>
      <c r="Q15" s="63"/>
      <c r="R15" s="63"/>
      <c r="S15" s="63"/>
      <c r="T15" s="63"/>
      <c r="U15" s="63"/>
      <c r="W15" s="62"/>
      <c r="X15" s="63"/>
      <c r="Y15" s="63"/>
      <c r="Z15" s="63"/>
      <c r="AA15" s="63"/>
      <c r="AB15" s="63"/>
      <c r="AC15" s="63"/>
      <c r="AD15" s="63"/>
      <c r="AE15" s="63"/>
    </row>
    <row r="16" spans="2:31" x14ac:dyDescent="0.2">
      <c r="B16" s="57" t="s">
        <v>408</v>
      </c>
      <c r="C16" s="61" t="s">
        <v>525</v>
      </c>
      <c r="D16" s="63"/>
      <c r="E16" s="63"/>
      <c r="F16" s="63"/>
      <c r="G16" s="63"/>
      <c r="H16" s="63"/>
      <c r="I16" s="63"/>
      <c r="J16" s="63"/>
      <c r="M16" s="57" t="s">
        <v>408</v>
      </c>
      <c r="N16" s="61" t="s">
        <v>529</v>
      </c>
      <c r="O16" s="63"/>
      <c r="P16" s="63"/>
      <c r="Q16" s="63"/>
      <c r="R16" s="63"/>
      <c r="S16" s="63"/>
      <c r="T16" s="63"/>
      <c r="U16" s="63"/>
      <c r="W16" s="57" t="s">
        <v>408</v>
      </c>
      <c r="X16" s="61" t="s">
        <v>530</v>
      </c>
      <c r="Y16" s="63"/>
      <c r="Z16" s="63"/>
      <c r="AA16" s="63"/>
      <c r="AB16" s="63"/>
      <c r="AC16" s="63"/>
      <c r="AD16" s="63"/>
      <c r="AE16" s="63"/>
    </row>
    <row r="17" spans="2:31" x14ac:dyDescent="0.2">
      <c r="B17" s="1"/>
      <c r="C17" s="61" t="s">
        <v>414</v>
      </c>
      <c r="D17" s="63"/>
      <c r="E17" s="63"/>
      <c r="F17" s="63"/>
      <c r="G17" s="63"/>
      <c r="H17" s="63"/>
      <c r="I17" s="63"/>
      <c r="J17" s="63"/>
      <c r="M17" s="1"/>
      <c r="N17" s="61" t="s">
        <v>414</v>
      </c>
      <c r="O17" s="63"/>
      <c r="P17" s="63"/>
      <c r="Q17" s="63"/>
      <c r="R17" s="63"/>
      <c r="S17" s="63"/>
      <c r="T17" s="63"/>
      <c r="U17" s="63"/>
      <c r="W17" s="1"/>
      <c r="X17" s="61" t="s">
        <v>414</v>
      </c>
      <c r="Y17" s="63"/>
      <c r="Z17" s="63"/>
      <c r="AA17" s="63"/>
      <c r="AB17" s="63"/>
      <c r="AC17" s="63"/>
      <c r="AD17" s="63"/>
      <c r="AE17" s="63"/>
    </row>
    <row r="18" spans="2:31" x14ac:dyDescent="0.2">
      <c r="B18" s="48"/>
      <c r="C18" s="56"/>
      <c r="D18" s="56"/>
      <c r="E18" s="56"/>
      <c r="F18" s="56"/>
      <c r="G18" s="56"/>
      <c r="H18" s="56"/>
      <c r="I18" s="56"/>
      <c r="J18" s="56"/>
    </row>
    <row r="20" spans="2:31" ht="18.75" x14ac:dyDescent="0.3">
      <c r="B20" s="126" t="s">
        <v>515</v>
      </c>
      <c r="C20" s="127"/>
      <c r="D20" s="127"/>
      <c r="E20" s="127"/>
      <c r="F20" s="127"/>
      <c r="G20" s="127"/>
      <c r="H20" s="127"/>
      <c r="I20" s="127"/>
      <c r="J20" s="128"/>
      <c r="M20" s="126" t="s">
        <v>517</v>
      </c>
      <c r="N20" s="127"/>
      <c r="O20" s="127"/>
      <c r="P20" s="127"/>
      <c r="Q20" s="127"/>
      <c r="R20" s="127"/>
      <c r="S20" s="127"/>
      <c r="T20" s="127"/>
      <c r="U20" s="128"/>
    </row>
    <row r="22" spans="2:31" x14ac:dyDescent="0.2">
      <c r="B22" s="67"/>
      <c r="C22" s="47">
        <v>18</v>
      </c>
      <c r="D22" s="47">
        <v>19</v>
      </c>
      <c r="E22" s="47">
        <v>20</v>
      </c>
      <c r="F22" s="47">
        <v>21</v>
      </c>
      <c r="G22" s="47">
        <v>22</v>
      </c>
      <c r="H22" s="47">
        <v>23</v>
      </c>
      <c r="I22" s="47">
        <v>24</v>
      </c>
      <c r="J22" s="47">
        <v>25</v>
      </c>
      <c r="M22" s="91" t="s">
        <v>401</v>
      </c>
      <c r="N22" s="47">
        <v>18</v>
      </c>
      <c r="O22" s="47">
        <v>19</v>
      </c>
      <c r="P22" s="47">
        <v>20</v>
      </c>
      <c r="Q22" s="47">
        <v>21</v>
      </c>
      <c r="R22" s="47">
        <v>22</v>
      </c>
      <c r="S22" s="47">
        <v>23</v>
      </c>
      <c r="T22" s="47">
        <v>24</v>
      </c>
      <c r="U22" s="47">
        <v>25</v>
      </c>
    </row>
    <row r="23" spans="2:31" x14ac:dyDescent="0.2">
      <c r="B23" s="49" t="s">
        <v>401</v>
      </c>
      <c r="C23" s="52">
        <v>2.564102564102564E-2</v>
      </c>
      <c r="D23" s="52">
        <v>0.15384615384615385</v>
      </c>
      <c r="E23" s="52">
        <v>0.35897435897435898</v>
      </c>
      <c r="F23" s="52">
        <v>0.46153846153846156</v>
      </c>
      <c r="G23" s="52">
        <v>0.5641025641025641</v>
      </c>
      <c r="H23" s="52">
        <v>0.73684210526315785</v>
      </c>
      <c r="I23" s="52">
        <v>0.76315789473684215</v>
      </c>
      <c r="J23" s="52">
        <v>0.86486486486486491</v>
      </c>
      <c r="M23" s="92" t="s">
        <v>540</v>
      </c>
      <c r="N23" s="93">
        <v>7.5539568345323743E-2</v>
      </c>
      <c r="O23" s="93">
        <v>0.23741007194244604</v>
      </c>
      <c r="P23" s="93">
        <v>0.41726618705035973</v>
      </c>
      <c r="Q23" s="93">
        <v>0.55035971223021585</v>
      </c>
      <c r="R23" s="93">
        <v>0.67028985507246375</v>
      </c>
      <c r="S23" s="93">
        <v>0.81386861313868608</v>
      </c>
      <c r="T23" s="93">
        <v>0.84615384615384615</v>
      </c>
      <c r="U23" s="93">
        <v>0.86891385767790263</v>
      </c>
    </row>
    <row r="24" spans="2:31" x14ac:dyDescent="0.2">
      <c r="B24" s="49" t="s">
        <v>399</v>
      </c>
      <c r="C24" s="52">
        <v>0.4358974358974359</v>
      </c>
      <c r="D24" s="52">
        <v>0.41025641025641024</v>
      </c>
      <c r="E24" s="52">
        <v>0.33333333333333331</v>
      </c>
      <c r="F24" s="52">
        <v>0.28205128205128205</v>
      </c>
      <c r="G24" s="52">
        <v>0.12820512820512819</v>
      </c>
      <c r="H24" s="52"/>
      <c r="I24" s="52"/>
      <c r="J24" s="52"/>
      <c r="M24" s="49" t="s">
        <v>541</v>
      </c>
      <c r="N24" s="52">
        <v>2.564102564102564E-2</v>
      </c>
      <c r="O24" s="52">
        <v>0.15384615384615385</v>
      </c>
      <c r="P24" s="52">
        <v>0.35897435897435898</v>
      </c>
      <c r="Q24" s="52">
        <v>0.46153846153846156</v>
      </c>
      <c r="R24" s="52">
        <v>0.5641025641025641</v>
      </c>
      <c r="S24" s="52">
        <v>0.73684210526315785</v>
      </c>
      <c r="T24" s="52">
        <v>0.76315789473684215</v>
      </c>
      <c r="U24" s="52">
        <v>0.86486486486486491</v>
      </c>
    </row>
    <row r="25" spans="2:31" x14ac:dyDescent="0.2">
      <c r="B25" s="68" t="s">
        <v>409</v>
      </c>
      <c r="C25" s="69">
        <v>0.46153846153846156</v>
      </c>
      <c r="D25" s="69">
        <v>0.5641025641025641</v>
      </c>
      <c r="E25" s="69">
        <v>0.69230769230769229</v>
      </c>
      <c r="F25" s="69">
        <v>0.74358974358974361</v>
      </c>
      <c r="G25" s="69">
        <v>0.69230769230769229</v>
      </c>
      <c r="H25" s="69">
        <v>0.73684210526315785</v>
      </c>
      <c r="I25" s="69">
        <v>0.76315789473684215</v>
      </c>
      <c r="J25" s="69">
        <v>0.86486486486486491</v>
      </c>
    </row>
    <row r="26" spans="2:31" x14ac:dyDescent="0.2">
      <c r="B26" s="49" t="s">
        <v>398</v>
      </c>
      <c r="C26" s="52">
        <v>2.564102564102564E-2</v>
      </c>
      <c r="D26" s="52">
        <v>0.17948717948717949</v>
      </c>
      <c r="E26" s="52">
        <v>2.564102564102564E-2</v>
      </c>
      <c r="F26" s="52">
        <v>7.6923076923076927E-2</v>
      </c>
      <c r="G26" s="52">
        <v>7.6923076923076927E-2</v>
      </c>
      <c r="H26" s="52">
        <v>7.8947368421052627E-2</v>
      </c>
      <c r="I26" s="52">
        <v>0.10526315789473684</v>
      </c>
      <c r="J26" s="52"/>
      <c r="M26" s="91" t="s">
        <v>399</v>
      </c>
      <c r="N26" s="47">
        <v>18</v>
      </c>
      <c r="O26" s="47">
        <v>19</v>
      </c>
      <c r="P26" s="47">
        <v>20</v>
      </c>
      <c r="Q26" s="47">
        <v>21</v>
      </c>
      <c r="R26" s="47">
        <v>22</v>
      </c>
      <c r="S26" s="47">
        <v>23</v>
      </c>
      <c r="T26" s="47">
        <v>24</v>
      </c>
      <c r="U26" s="47">
        <v>25</v>
      </c>
    </row>
    <row r="27" spans="2:31" x14ac:dyDescent="0.2">
      <c r="B27" s="49" t="s">
        <v>397</v>
      </c>
      <c r="C27" s="52">
        <v>2.564102564102564E-2</v>
      </c>
      <c r="D27" s="52">
        <v>7.6923076923076927E-2</v>
      </c>
      <c r="E27" s="52">
        <v>7.6923076923076927E-2</v>
      </c>
      <c r="F27" s="52">
        <v>2.564102564102564E-2</v>
      </c>
      <c r="G27" s="52">
        <v>2.564102564102564E-2</v>
      </c>
      <c r="H27" s="52"/>
      <c r="I27" s="52"/>
      <c r="J27" s="52">
        <v>8.1081081081081086E-2</v>
      </c>
      <c r="M27" s="92" t="s">
        <v>540</v>
      </c>
      <c r="N27" s="93">
        <v>0.39928057553956836</v>
      </c>
      <c r="O27" s="93">
        <v>0.43525179856115109</v>
      </c>
      <c r="P27" s="93">
        <v>0.31294964028776978</v>
      </c>
      <c r="Q27" s="93">
        <v>0.25539568345323743</v>
      </c>
      <c r="R27" s="93">
        <v>8.3333333333333329E-2</v>
      </c>
      <c r="S27" s="93"/>
      <c r="T27" s="93"/>
      <c r="U27" s="93"/>
    </row>
    <row r="28" spans="2:31" x14ac:dyDescent="0.2">
      <c r="B28" s="68" t="s">
        <v>410</v>
      </c>
      <c r="C28" s="69">
        <v>0.51282051282051277</v>
      </c>
      <c r="D28" s="69">
        <v>0.82051282051282048</v>
      </c>
      <c r="E28" s="69">
        <v>0.79487179487179482</v>
      </c>
      <c r="F28" s="69">
        <v>0.84615384615384615</v>
      </c>
      <c r="G28" s="69">
        <v>0.79487179487179482</v>
      </c>
      <c r="H28" s="69">
        <v>0.81578947368421051</v>
      </c>
      <c r="I28" s="69">
        <v>0.86842105263157898</v>
      </c>
      <c r="J28" s="69">
        <v>0.94594594594594594</v>
      </c>
      <c r="M28" s="49" t="s">
        <v>541</v>
      </c>
      <c r="N28" s="52">
        <v>0.4358974358974359</v>
      </c>
      <c r="O28" s="52">
        <v>0.41025641025641024</v>
      </c>
      <c r="P28" s="52">
        <v>0.33333333333333331</v>
      </c>
      <c r="Q28" s="52">
        <v>0.28205128205128205</v>
      </c>
      <c r="R28" s="52">
        <v>0.12820512820512819</v>
      </c>
      <c r="S28" s="52"/>
      <c r="T28" s="52"/>
      <c r="U28" s="52"/>
    </row>
    <row r="29" spans="2:31" x14ac:dyDescent="0.2">
      <c r="B29" s="49" t="s">
        <v>406</v>
      </c>
      <c r="C29" s="52">
        <v>0.48717948717948717</v>
      </c>
      <c r="D29" s="52">
        <v>0.17948717948717949</v>
      </c>
      <c r="E29" s="52">
        <v>0.20512820512820512</v>
      </c>
      <c r="F29" s="52">
        <v>0.15384615384615385</v>
      </c>
      <c r="G29" s="52">
        <v>0.20512820512820512</v>
      </c>
      <c r="H29" s="52">
        <v>0.18421052631578946</v>
      </c>
      <c r="I29" s="52">
        <v>0.13157894736842105</v>
      </c>
      <c r="J29" s="52">
        <v>5.4054054054054057E-2</v>
      </c>
    </row>
    <row r="30" spans="2:31" x14ac:dyDescent="0.2">
      <c r="M30" s="68" t="s">
        <v>409</v>
      </c>
      <c r="N30" s="47">
        <v>18</v>
      </c>
      <c r="O30" s="47">
        <v>19</v>
      </c>
      <c r="P30" s="47">
        <v>20</v>
      </c>
      <c r="Q30" s="47">
        <v>21</v>
      </c>
      <c r="R30" s="47">
        <v>22</v>
      </c>
      <c r="S30" s="47">
        <v>23</v>
      </c>
      <c r="T30" s="47">
        <v>24</v>
      </c>
      <c r="U30" s="47">
        <v>25</v>
      </c>
    </row>
    <row r="31" spans="2:31" x14ac:dyDescent="0.2">
      <c r="B31" s="57" t="s">
        <v>408</v>
      </c>
      <c r="C31" s="61" t="s">
        <v>518</v>
      </c>
      <c r="M31" s="92" t="s">
        <v>540</v>
      </c>
      <c r="N31" s="93">
        <v>0.47482014388489213</v>
      </c>
      <c r="O31" s="93">
        <v>0.67266187050359716</v>
      </c>
      <c r="P31" s="93">
        <v>0.73021582733812951</v>
      </c>
      <c r="Q31" s="93">
        <v>0.80575539568345333</v>
      </c>
      <c r="R31" s="93">
        <v>0.75362318840579712</v>
      </c>
      <c r="S31" s="93">
        <v>0.81386861313868608</v>
      </c>
      <c r="T31" s="93">
        <v>0.84615384615384615</v>
      </c>
      <c r="U31" s="93">
        <v>0.86891385767790263</v>
      </c>
    </row>
    <row r="32" spans="2:31" x14ac:dyDescent="0.2">
      <c r="B32" s="1"/>
      <c r="C32" s="61" t="s">
        <v>414</v>
      </c>
      <c r="M32" s="49" t="s">
        <v>541</v>
      </c>
      <c r="N32" s="52">
        <v>0.46153846153846156</v>
      </c>
      <c r="O32" s="52">
        <v>0.5641025641025641</v>
      </c>
      <c r="P32" s="52">
        <v>0.69230769230769229</v>
      </c>
      <c r="Q32" s="52">
        <v>0.74358974358974361</v>
      </c>
      <c r="R32" s="52">
        <v>0.69230769230769229</v>
      </c>
      <c r="S32" s="52">
        <v>0.73684210526315785</v>
      </c>
      <c r="T32" s="52">
        <v>0.76315789473684215</v>
      </c>
      <c r="U32" s="52">
        <v>0.86486486486486491</v>
      </c>
    </row>
    <row r="35" spans="2:21" x14ac:dyDescent="0.2">
      <c r="M35" s="68" t="s">
        <v>410</v>
      </c>
      <c r="N35" s="47">
        <v>18</v>
      </c>
      <c r="O35" s="47">
        <v>19</v>
      </c>
      <c r="P35" s="47">
        <v>20</v>
      </c>
      <c r="Q35" s="47">
        <v>21</v>
      </c>
      <c r="R35" s="47">
        <v>22</v>
      </c>
      <c r="S35" s="47">
        <v>23</v>
      </c>
      <c r="T35" s="47">
        <v>24</v>
      </c>
      <c r="U35" s="47">
        <v>25</v>
      </c>
    </row>
    <row r="36" spans="2:21" x14ac:dyDescent="0.2">
      <c r="M36" s="92" t="s">
        <v>540</v>
      </c>
      <c r="N36" s="93">
        <v>0.55395683453237421</v>
      </c>
      <c r="O36" s="93">
        <v>0.80215827338129508</v>
      </c>
      <c r="P36" s="93">
        <v>0.80575539568345322</v>
      </c>
      <c r="Q36" s="93">
        <v>0.88129496402877705</v>
      </c>
      <c r="R36" s="93">
        <v>0.91666666666666674</v>
      </c>
      <c r="S36" s="93">
        <v>0.87591240875912402</v>
      </c>
      <c r="T36" s="93">
        <v>0.89377289377289371</v>
      </c>
      <c r="U36" s="93">
        <v>0.90636704119850187</v>
      </c>
    </row>
    <row r="37" spans="2:21" x14ac:dyDescent="0.2">
      <c r="M37" s="49" t="s">
        <v>541</v>
      </c>
      <c r="N37" s="52">
        <v>0.51282051282051277</v>
      </c>
      <c r="O37" s="52">
        <v>0.82051282051282048</v>
      </c>
      <c r="P37" s="52">
        <v>0.79487179487179482</v>
      </c>
      <c r="Q37" s="52">
        <v>0.84615384615384615</v>
      </c>
      <c r="R37" s="52">
        <v>0.79487179487179482</v>
      </c>
      <c r="S37" s="52">
        <v>0.81578947368421051</v>
      </c>
      <c r="T37" s="52">
        <v>0.86842105263157898</v>
      </c>
      <c r="U37" s="52">
        <v>0.94594594594594594</v>
      </c>
    </row>
    <row r="39" spans="2:21" x14ac:dyDescent="0.2">
      <c r="M39" s="57" t="s">
        <v>516</v>
      </c>
      <c r="N39" s="61" t="s">
        <v>519</v>
      </c>
    </row>
    <row r="40" spans="2:21" x14ac:dyDescent="0.2">
      <c r="M40" s="1"/>
      <c r="N40" s="61" t="s">
        <v>538</v>
      </c>
    </row>
    <row r="42" spans="2:21" ht="18.75" x14ac:dyDescent="0.3">
      <c r="B42" s="126" t="s">
        <v>531</v>
      </c>
      <c r="C42" s="127"/>
      <c r="D42" s="127"/>
      <c r="E42" s="127"/>
      <c r="F42" s="127"/>
      <c r="G42" s="127"/>
      <c r="H42" s="127"/>
      <c r="I42" s="127"/>
      <c r="J42" s="128"/>
      <c r="M42" s="126" t="s">
        <v>532</v>
      </c>
      <c r="N42" s="127"/>
      <c r="O42" s="127"/>
      <c r="P42" s="127"/>
      <c r="Q42" s="127"/>
      <c r="R42" s="127"/>
      <c r="S42" s="127"/>
      <c r="T42" s="127"/>
      <c r="U42" s="128"/>
    </row>
    <row r="44" spans="2:21" x14ac:dyDescent="0.2">
      <c r="B44" s="67"/>
      <c r="C44" s="47">
        <v>18</v>
      </c>
      <c r="D44" s="47">
        <v>19</v>
      </c>
      <c r="E44" s="47">
        <v>20</v>
      </c>
      <c r="F44" s="47">
        <v>21</v>
      </c>
      <c r="G44" s="47">
        <v>22</v>
      </c>
      <c r="H44" s="47">
        <v>23</v>
      </c>
      <c r="I44" s="47">
        <v>24</v>
      </c>
      <c r="J44" s="47">
        <v>25</v>
      </c>
      <c r="M44" s="91" t="s">
        <v>401</v>
      </c>
      <c r="N44" s="47">
        <v>18</v>
      </c>
      <c r="O44" s="47">
        <v>19</v>
      </c>
      <c r="P44" s="47">
        <v>20</v>
      </c>
      <c r="Q44" s="47">
        <v>21</v>
      </c>
      <c r="R44" s="47">
        <v>22</v>
      </c>
      <c r="S44" s="47">
        <v>23</v>
      </c>
      <c r="T44" s="47">
        <v>24</v>
      </c>
      <c r="U44" s="47">
        <v>25</v>
      </c>
    </row>
    <row r="45" spans="2:21" x14ac:dyDescent="0.2">
      <c r="B45" s="49" t="s">
        <v>401</v>
      </c>
      <c r="C45" s="52">
        <v>4.7619047619047616E-2</v>
      </c>
      <c r="D45" s="52">
        <v>9.5238095238095233E-2</v>
      </c>
      <c r="E45" s="52">
        <v>0.33333333333333331</v>
      </c>
      <c r="F45" s="52">
        <v>0.42857142857142855</v>
      </c>
      <c r="G45" s="52">
        <v>0.52380952380952384</v>
      </c>
      <c r="H45" s="52">
        <v>0.8</v>
      </c>
      <c r="I45" s="52">
        <v>0.7</v>
      </c>
      <c r="J45" s="52">
        <v>0.84210526315789469</v>
      </c>
      <c r="M45" s="92" t="s">
        <v>542</v>
      </c>
      <c r="N45" s="93">
        <v>4.6357615894039736E-2</v>
      </c>
      <c r="O45" s="93">
        <v>0.18543046357615894</v>
      </c>
      <c r="P45" s="93">
        <v>0.37086092715231789</v>
      </c>
      <c r="Q45" s="93">
        <v>0.51655629139072845</v>
      </c>
      <c r="R45" s="93">
        <v>0.60402684563758391</v>
      </c>
      <c r="S45" s="93">
        <v>0.80272108843537415</v>
      </c>
      <c r="T45" s="93">
        <v>0.84246575342465757</v>
      </c>
      <c r="U45" s="93">
        <v>0.86713286713286708</v>
      </c>
    </row>
    <row r="46" spans="2:21" x14ac:dyDescent="0.2">
      <c r="B46" s="49" t="s">
        <v>399</v>
      </c>
      <c r="C46" s="52">
        <v>0.42857142857142855</v>
      </c>
      <c r="D46" s="52">
        <v>0.42857142857142855</v>
      </c>
      <c r="E46" s="52">
        <v>0.47619047619047616</v>
      </c>
      <c r="F46" s="52">
        <v>0.2857142857142857</v>
      </c>
      <c r="G46" s="52">
        <v>0.14285714285714285</v>
      </c>
      <c r="H46" s="52"/>
      <c r="I46" s="52"/>
      <c r="J46" s="52"/>
      <c r="M46" s="49" t="s">
        <v>543</v>
      </c>
      <c r="N46" s="52">
        <v>4.7619047619047616E-2</v>
      </c>
      <c r="O46" s="52">
        <v>9.5238095238095233E-2</v>
      </c>
      <c r="P46" s="52">
        <v>0.33333333333333331</v>
      </c>
      <c r="Q46" s="52">
        <v>0.42857142857142855</v>
      </c>
      <c r="R46" s="52">
        <v>0.52380952380952384</v>
      </c>
      <c r="S46" s="52">
        <v>0.8</v>
      </c>
      <c r="T46" s="52">
        <v>0.7</v>
      </c>
      <c r="U46" s="52">
        <v>0.84210526315789469</v>
      </c>
    </row>
    <row r="47" spans="2:21" x14ac:dyDescent="0.2">
      <c r="B47" s="68" t="s">
        <v>409</v>
      </c>
      <c r="C47" s="69">
        <v>0.47619047619047616</v>
      </c>
      <c r="D47" s="69">
        <v>0.52380952380952384</v>
      </c>
      <c r="E47" s="69">
        <v>0.80952380952380953</v>
      </c>
      <c r="F47" s="69">
        <v>0.7142857142857143</v>
      </c>
      <c r="G47" s="69">
        <v>0.66666666666666663</v>
      </c>
      <c r="H47" s="69">
        <v>0.8</v>
      </c>
      <c r="I47" s="69">
        <v>0.7</v>
      </c>
      <c r="J47" s="69">
        <v>0.84210526315789469</v>
      </c>
    </row>
    <row r="48" spans="2:21" x14ac:dyDescent="0.2">
      <c r="B48" s="49" t="s">
        <v>398</v>
      </c>
      <c r="C48" s="52">
        <v>0</v>
      </c>
      <c r="D48" s="52">
        <v>0.19047619047619047</v>
      </c>
      <c r="E48" s="52">
        <v>0</v>
      </c>
      <c r="F48" s="52">
        <v>9.5238095238095233E-2</v>
      </c>
      <c r="G48" s="52">
        <v>9.5238095238095233E-2</v>
      </c>
      <c r="H48" s="52">
        <v>0.1</v>
      </c>
      <c r="I48" s="52">
        <v>0.2</v>
      </c>
      <c r="J48" s="52"/>
      <c r="M48" s="91" t="s">
        <v>399</v>
      </c>
      <c r="N48" s="47">
        <v>18</v>
      </c>
      <c r="O48" s="47">
        <v>19</v>
      </c>
      <c r="P48" s="47">
        <v>20</v>
      </c>
      <c r="Q48" s="47">
        <v>21</v>
      </c>
      <c r="R48" s="47">
        <v>22</v>
      </c>
      <c r="S48" s="47">
        <v>23</v>
      </c>
      <c r="T48" s="47">
        <v>24</v>
      </c>
      <c r="U48" s="47">
        <v>25</v>
      </c>
    </row>
    <row r="49" spans="2:21" x14ac:dyDescent="0.2">
      <c r="B49" s="49" t="s">
        <v>397</v>
      </c>
      <c r="C49" s="52">
        <v>0</v>
      </c>
      <c r="D49" s="52">
        <v>0</v>
      </c>
      <c r="E49" s="52">
        <v>0</v>
      </c>
      <c r="F49" s="52">
        <v>0</v>
      </c>
      <c r="G49" s="52">
        <v>0</v>
      </c>
      <c r="H49" s="52"/>
      <c r="I49" s="52"/>
      <c r="J49" s="52">
        <v>0.15789473684210525</v>
      </c>
      <c r="M49" s="92" t="s">
        <v>542</v>
      </c>
      <c r="N49" s="93">
        <v>0.38410596026490068</v>
      </c>
      <c r="O49" s="93">
        <v>0.45695364238410596</v>
      </c>
      <c r="P49" s="93">
        <v>0.33774834437086093</v>
      </c>
      <c r="Q49" s="93">
        <v>0.28476821192052981</v>
      </c>
      <c r="R49" s="93">
        <v>9.3959731543624164E-2</v>
      </c>
      <c r="S49" s="93"/>
      <c r="T49" s="93"/>
      <c r="U49" s="93"/>
    </row>
    <row r="50" spans="2:21" x14ac:dyDescent="0.2">
      <c r="B50" s="68" t="s">
        <v>410</v>
      </c>
      <c r="C50" s="69">
        <v>0.47619047619047616</v>
      </c>
      <c r="D50" s="69">
        <v>0.7142857142857143</v>
      </c>
      <c r="E50" s="69">
        <v>0.80952380952380953</v>
      </c>
      <c r="F50" s="69">
        <v>0.80952380952380953</v>
      </c>
      <c r="G50" s="69">
        <v>0.76190476190476186</v>
      </c>
      <c r="H50" s="69">
        <v>0.9</v>
      </c>
      <c r="I50" s="69">
        <v>0.9</v>
      </c>
      <c r="J50" s="69">
        <v>1</v>
      </c>
      <c r="M50" s="49" t="s">
        <v>543</v>
      </c>
      <c r="N50" s="52">
        <v>0.42857142857142855</v>
      </c>
      <c r="O50" s="52">
        <v>0.42857142857142855</v>
      </c>
      <c r="P50" s="52">
        <v>0.47619047619047616</v>
      </c>
      <c r="Q50" s="52">
        <v>0.2857142857142857</v>
      </c>
      <c r="R50" s="52">
        <v>0.14285714285714285</v>
      </c>
      <c r="S50" s="52"/>
      <c r="T50" s="52"/>
      <c r="U50" s="52"/>
    </row>
    <row r="51" spans="2:21" x14ac:dyDescent="0.2">
      <c r="B51" s="49" t="s">
        <v>406</v>
      </c>
      <c r="C51" s="52">
        <v>0.52380952380952384</v>
      </c>
      <c r="D51" s="52">
        <v>0.2857142857142857</v>
      </c>
      <c r="E51" s="52">
        <v>0.19047619047619047</v>
      </c>
      <c r="F51" s="52">
        <v>0.19047619047619047</v>
      </c>
      <c r="G51" s="52">
        <v>0.23809523809523808</v>
      </c>
      <c r="H51" s="52">
        <v>0.1</v>
      </c>
      <c r="I51" s="52">
        <v>0.1</v>
      </c>
      <c r="J51" s="52">
        <v>0</v>
      </c>
    </row>
    <row r="52" spans="2:21" x14ac:dyDescent="0.2">
      <c r="M52" s="68" t="s">
        <v>409</v>
      </c>
      <c r="N52" s="47">
        <v>18</v>
      </c>
      <c r="O52" s="47">
        <v>19</v>
      </c>
      <c r="P52" s="47">
        <v>20</v>
      </c>
      <c r="Q52" s="47">
        <v>21</v>
      </c>
      <c r="R52" s="47">
        <v>22</v>
      </c>
      <c r="S52" s="47">
        <v>23</v>
      </c>
      <c r="T52" s="47">
        <v>24</v>
      </c>
      <c r="U52" s="47">
        <v>25</v>
      </c>
    </row>
    <row r="53" spans="2:21" x14ac:dyDescent="0.2">
      <c r="B53" s="57" t="s">
        <v>408</v>
      </c>
      <c r="C53" s="61" t="s">
        <v>512</v>
      </c>
      <c r="M53" s="92" t="s">
        <v>542</v>
      </c>
      <c r="N53" s="93">
        <v>0.43046357615894043</v>
      </c>
      <c r="O53" s="93">
        <v>0.64238410596026485</v>
      </c>
      <c r="P53" s="93">
        <v>0.70860927152317887</v>
      </c>
      <c r="Q53" s="93">
        <v>0.80132450331125826</v>
      </c>
      <c r="R53" s="93">
        <v>0.69798657718120805</v>
      </c>
      <c r="S53" s="93">
        <v>0.80272108843537415</v>
      </c>
      <c r="T53" s="93">
        <v>0.84246575342465757</v>
      </c>
      <c r="U53" s="93">
        <v>0.86713286713286708</v>
      </c>
    </row>
    <row r="54" spans="2:21" x14ac:dyDescent="0.2">
      <c r="B54" s="1"/>
      <c r="C54" s="61" t="s">
        <v>414</v>
      </c>
      <c r="M54" s="49" t="s">
        <v>543</v>
      </c>
      <c r="N54" s="52">
        <v>0.47619047619047616</v>
      </c>
      <c r="O54" s="52">
        <v>0.52380952380952384</v>
      </c>
      <c r="P54" s="52">
        <v>0.80952380952380953</v>
      </c>
      <c r="Q54" s="52">
        <v>0.7142857142857143</v>
      </c>
      <c r="R54" s="52">
        <v>0.66666666666666663</v>
      </c>
      <c r="S54" s="52">
        <v>0.8</v>
      </c>
      <c r="T54" s="52">
        <v>0.7</v>
      </c>
      <c r="U54" s="52">
        <v>0.84210526315789469</v>
      </c>
    </row>
    <row r="57" spans="2:21" x14ac:dyDescent="0.2">
      <c r="M57" s="68" t="s">
        <v>410</v>
      </c>
      <c r="N57" s="47">
        <v>18</v>
      </c>
      <c r="O57" s="47">
        <v>19</v>
      </c>
      <c r="P57" s="47">
        <v>20</v>
      </c>
      <c r="Q57" s="47">
        <v>21</v>
      </c>
      <c r="R57" s="47">
        <v>22</v>
      </c>
      <c r="S57" s="47">
        <v>23</v>
      </c>
      <c r="T57" s="47">
        <v>24</v>
      </c>
      <c r="U57" s="47">
        <v>25</v>
      </c>
    </row>
    <row r="58" spans="2:21" x14ac:dyDescent="0.2">
      <c r="M58" s="92" t="s">
        <v>542</v>
      </c>
      <c r="N58" s="93">
        <v>0.50993377483443714</v>
      </c>
      <c r="O58" s="93">
        <v>0.73509933774834424</v>
      </c>
      <c r="P58" s="93">
        <v>0.76158940397351005</v>
      </c>
      <c r="Q58" s="93">
        <v>0.88741721854304645</v>
      </c>
      <c r="R58" s="93">
        <v>0.91946308724832215</v>
      </c>
      <c r="S58" s="93">
        <v>0.87074829931972786</v>
      </c>
      <c r="T58" s="93">
        <v>0.91095890410958913</v>
      </c>
      <c r="U58" s="93">
        <v>0.92307692307692302</v>
      </c>
    </row>
    <row r="59" spans="2:21" x14ac:dyDescent="0.2">
      <c r="M59" s="49" t="s">
        <v>543</v>
      </c>
      <c r="N59" s="52">
        <v>0.47619047619047616</v>
      </c>
      <c r="O59" s="52">
        <v>0.7142857142857143</v>
      </c>
      <c r="P59" s="52">
        <v>0.80952380952380953</v>
      </c>
      <c r="Q59" s="52">
        <v>0.80952380952380953</v>
      </c>
      <c r="R59" s="52">
        <v>0.76190476190476186</v>
      </c>
      <c r="S59" s="52">
        <v>0.9</v>
      </c>
      <c r="T59" s="52">
        <v>0.9</v>
      </c>
      <c r="U59" s="52">
        <v>1</v>
      </c>
    </row>
    <row r="61" spans="2:21" x14ac:dyDescent="0.2">
      <c r="M61" s="57" t="s">
        <v>516</v>
      </c>
      <c r="N61" s="61" t="s">
        <v>533</v>
      </c>
    </row>
    <row r="62" spans="2:21" x14ac:dyDescent="0.2">
      <c r="M62" s="1"/>
      <c r="N62" s="61" t="s">
        <v>534</v>
      </c>
    </row>
    <row r="65" spans="2:21" ht="18.75" x14ac:dyDescent="0.3">
      <c r="B65" s="126" t="s">
        <v>535</v>
      </c>
      <c r="C65" s="127"/>
      <c r="D65" s="127"/>
      <c r="E65" s="127"/>
      <c r="F65" s="127"/>
      <c r="G65" s="127"/>
      <c r="H65" s="127"/>
      <c r="I65" s="127"/>
      <c r="J65" s="128"/>
      <c r="M65" s="126" t="s">
        <v>536</v>
      </c>
      <c r="N65" s="127"/>
      <c r="O65" s="127"/>
      <c r="P65" s="127"/>
      <c r="Q65" s="127"/>
      <c r="R65" s="127"/>
      <c r="S65" s="127"/>
      <c r="T65" s="127"/>
      <c r="U65" s="128"/>
    </row>
    <row r="67" spans="2:21" x14ac:dyDescent="0.2">
      <c r="B67" s="67"/>
      <c r="C67" s="47">
        <v>18</v>
      </c>
      <c r="D67" s="47">
        <v>19</v>
      </c>
      <c r="E67" s="47">
        <v>20</v>
      </c>
      <c r="F67" s="47">
        <v>21</v>
      </c>
      <c r="G67" s="47">
        <v>22</v>
      </c>
      <c r="H67" s="47">
        <v>23</v>
      </c>
      <c r="I67" s="47">
        <v>24</v>
      </c>
      <c r="J67" s="47">
        <v>25</v>
      </c>
      <c r="M67" s="91" t="s">
        <v>401</v>
      </c>
      <c r="N67" s="47">
        <v>18</v>
      </c>
      <c r="O67" s="47">
        <v>19</v>
      </c>
      <c r="P67" s="47">
        <v>20</v>
      </c>
      <c r="Q67" s="47">
        <v>21</v>
      </c>
      <c r="R67" s="47">
        <v>22</v>
      </c>
      <c r="S67" s="47">
        <v>23</v>
      </c>
      <c r="T67" s="47">
        <v>24</v>
      </c>
      <c r="U67" s="47">
        <v>25</v>
      </c>
    </row>
    <row r="68" spans="2:21" x14ac:dyDescent="0.2">
      <c r="B68" s="49" t="s">
        <v>401</v>
      </c>
      <c r="C68" s="52">
        <v>0</v>
      </c>
      <c r="D68" s="52">
        <v>0.22222222222222221</v>
      </c>
      <c r="E68" s="52">
        <v>0.3888888888888889</v>
      </c>
      <c r="F68" s="52">
        <v>0.5</v>
      </c>
      <c r="G68" s="52">
        <v>0.61111111111111116</v>
      </c>
      <c r="H68" s="52">
        <v>0.66666666666666663</v>
      </c>
      <c r="I68" s="52">
        <v>0.83333333333333337</v>
      </c>
      <c r="J68" s="52">
        <v>0.88888888888888884</v>
      </c>
      <c r="M68" s="92" t="s">
        <v>544</v>
      </c>
      <c r="N68" s="93">
        <v>0.11023622047244094</v>
      </c>
      <c r="O68" s="93">
        <v>0.29921259842519687</v>
      </c>
      <c r="P68" s="93">
        <v>0.47244094488188976</v>
      </c>
      <c r="Q68" s="93">
        <v>0.59055118110236215</v>
      </c>
      <c r="R68" s="93">
        <v>0.74803149606299213</v>
      </c>
      <c r="S68" s="93">
        <v>0.82677165354330706</v>
      </c>
      <c r="T68" s="93">
        <v>0.85039370078740162</v>
      </c>
      <c r="U68" s="93">
        <v>0.87096774193548387</v>
      </c>
    </row>
    <row r="69" spans="2:21" x14ac:dyDescent="0.2">
      <c r="B69" s="49" t="s">
        <v>399</v>
      </c>
      <c r="C69" s="52">
        <v>0.44444444444444442</v>
      </c>
      <c r="D69" s="52">
        <v>0.3888888888888889</v>
      </c>
      <c r="E69" s="52">
        <v>0.16666666666666666</v>
      </c>
      <c r="F69" s="52">
        <v>0.27777777777777779</v>
      </c>
      <c r="G69" s="52">
        <v>0.1111111111111111</v>
      </c>
      <c r="H69" s="52"/>
      <c r="I69" s="52"/>
      <c r="J69" s="52"/>
      <c r="M69" s="49" t="s">
        <v>545</v>
      </c>
      <c r="N69" s="52">
        <v>0</v>
      </c>
      <c r="O69" s="52">
        <v>0.22222222222222221</v>
      </c>
      <c r="P69" s="52">
        <v>0.3888888888888889</v>
      </c>
      <c r="Q69" s="52">
        <v>0.5</v>
      </c>
      <c r="R69" s="52">
        <v>0.61111111111111116</v>
      </c>
      <c r="S69" s="52">
        <v>0.66666666666666663</v>
      </c>
      <c r="T69" s="52">
        <v>0.83333333333333337</v>
      </c>
      <c r="U69" s="52">
        <v>0.88888888888888884</v>
      </c>
    </row>
    <row r="70" spans="2:21" x14ac:dyDescent="0.2">
      <c r="B70" s="68" t="s">
        <v>409</v>
      </c>
      <c r="C70" s="69">
        <v>0.44444444444444442</v>
      </c>
      <c r="D70" s="69">
        <v>0.61111111111111116</v>
      </c>
      <c r="E70" s="69">
        <v>0.55555555555555558</v>
      </c>
      <c r="F70" s="69">
        <v>0.77777777777777779</v>
      </c>
      <c r="G70" s="69">
        <v>0.72222222222222221</v>
      </c>
      <c r="H70" s="69">
        <v>0.66666666666666663</v>
      </c>
      <c r="I70" s="69">
        <v>0.83333333333333337</v>
      </c>
      <c r="J70" s="69">
        <v>0.88888888888888884</v>
      </c>
    </row>
    <row r="71" spans="2:21" x14ac:dyDescent="0.2">
      <c r="B71" s="49" t="s">
        <v>398</v>
      </c>
      <c r="C71" s="52">
        <v>5.5555555555555552E-2</v>
      </c>
      <c r="D71" s="52">
        <v>0.16666666666666666</v>
      </c>
      <c r="E71" s="52">
        <v>5.5555555555555552E-2</v>
      </c>
      <c r="F71" s="52">
        <v>5.5555555555555552E-2</v>
      </c>
      <c r="G71" s="52">
        <v>5.5555555555555552E-2</v>
      </c>
      <c r="H71" s="52">
        <v>5.5555555555555552E-2</v>
      </c>
      <c r="I71" s="52">
        <v>0</v>
      </c>
      <c r="J71" s="52"/>
      <c r="M71" s="91" t="s">
        <v>399</v>
      </c>
      <c r="N71" s="47">
        <v>18</v>
      </c>
      <c r="O71" s="47">
        <v>19</v>
      </c>
      <c r="P71" s="47">
        <v>20</v>
      </c>
      <c r="Q71" s="47">
        <v>21</v>
      </c>
      <c r="R71" s="47">
        <v>22</v>
      </c>
      <c r="S71" s="47">
        <v>23</v>
      </c>
      <c r="T71" s="47">
        <v>24</v>
      </c>
      <c r="U71" s="47">
        <v>25</v>
      </c>
    </row>
    <row r="72" spans="2:21" x14ac:dyDescent="0.2">
      <c r="B72" s="49" t="s">
        <v>397</v>
      </c>
      <c r="C72" s="52">
        <v>5.5555555555555552E-2</v>
      </c>
      <c r="D72" s="52">
        <v>0.16666666666666666</v>
      </c>
      <c r="E72" s="52">
        <v>0.16666666666666666</v>
      </c>
      <c r="F72" s="52">
        <v>5.5555555555555552E-2</v>
      </c>
      <c r="G72" s="52">
        <v>5.5555555555555552E-2</v>
      </c>
      <c r="H72" s="52"/>
      <c r="I72" s="52"/>
      <c r="J72" s="52">
        <v>0</v>
      </c>
      <c r="M72" s="92" t="s">
        <v>544</v>
      </c>
      <c r="N72" s="93">
        <v>0.41732283464566927</v>
      </c>
      <c r="O72" s="93">
        <v>0.40944881889763779</v>
      </c>
      <c r="P72" s="93">
        <v>0.28346456692913385</v>
      </c>
      <c r="Q72" s="93">
        <v>0.22047244094488189</v>
      </c>
      <c r="R72" s="93">
        <v>7.0866141732283464E-2</v>
      </c>
      <c r="S72" s="93"/>
      <c r="T72" s="93"/>
      <c r="U72" s="93"/>
    </row>
    <row r="73" spans="2:21" x14ac:dyDescent="0.2">
      <c r="B73" s="68" t="s">
        <v>410</v>
      </c>
      <c r="C73" s="69">
        <v>0.55555555555555558</v>
      </c>
      <c r="D73" s="69">
        <v>0.94444444444444442</v>
      </c>
      <c r="E73" s="69">
        <v>0.77777777777777779</v>
      </c>
      <c r="F73" s="69">
        <v>0.88888888888888884</v>
      </c>
      <c r="G73" s="69">
        <v>0.83333333333333337</v>
      </c>
      <c r="H73" s="69">
        <v>0.72222222222222221</v>
      </c>
      <c r="I73" s="69">
        <v>0.83333333333333337</v>
      </c>
      <c r="J73" s="69">
        <v>0.88888888888888884</v>
      </c>
      <c r="M73" s="49" t="s">
        <v>545</v>
      </c>
      <c r="N73" s="52">
        <v>0.44444444444444442</v>
      </c>
      <c r="O73" s="52">
        <v>0.3888888888888889</v>
      </c>
      <c r="P73" s="52">
        <v>0.16666666666666666</v>
      </c>
      <c r="Q73" s="52">
        <v>0.27777777777777779</v>
      </c>
      <c r="R73" s="52">
        <v>0.1111111111111111</v>
      </c>
      <c r="S73" s="52"/>
      <c r="T73" s="52"/>
      <c r="U73" s="52"/>
    </row>
    <row r="74" spans="2:21" x14ac:dyDescent="0.2">
      <c r="B74" s="49" t="s">
        <v>406</v>
      </c>
      <c r="C74" s="52">
        <v>0.44444444444444442</v>
      </c>
      <c r="D74" s="52">
        <v>5.5555555555555552E-2</v>
      </c>
      <c r="E74" s="52">
        <v>0.22222222222222221</v>
      </c>
      <c r="F74" s="52">
        <v>0.1111111111111111</v>
      </c>
      <c r="G74" s="52">
        <v>0.16666666666666666</v>
      </c>
      <c r="H74" s="52">
        <v>0.27777777777777779</v>
      </c>
      <c r="I74" s="52">
        <v>0.16666666666666666</v>
      </c>
      <c r="J74" s="52">
        <v>0.1111111111111111</v>
      </c>
    </row>
    <row r="75" spans="2:21" x14ac:dyDescent="0.2">
      <c r="M75" s="68" t="s">
        <v>409</v>
      </c>
      <c r="N75" s="47">
        <v>18</v>
      </c>
      <c r="O75" s="47">
        <v>19</v>
      </c>
      <c r="P75" s="47">
        <v>20</v>
      </c>
      <c r="Q75" s="47">
        <v>21</v>
      </c>
      <c r="R75" s="47">
        <v>22</v>
      </c>
      <c r="S75" s="47">
        <v>23</v>
      </c>
      <c r="T75" s="47">
        <v>24</v>
      </c>
      <c r="U75" s="47">
        <v>25</v>
      </c>
    </row>
    <row r="76" spans="2:21" x14ac:dyDescent="0.2">
      <c r="B76" s="57" t="s">
        <v>408</v>
      </c>
      <c r="C76" s="61" t="s">
        <v>510</v>
      </c>
      <c r="M76" s="92" t="s">
        <v>544</v>
      </c>
      <c r="N76" s="93">
        <v>0.52755905511811019</v>
      </c>
      <c r="O76" s="93">
        <v>0.70866141732283472</v>
      </c>
      <c r="P76" s="93">
        <v>0.75590551181102361</v>
      </c>
      <c r="Q76" s="93">
        <v>0.81102362204724399</v>
      </c>
      <c r="R76" s="93">
        <v>0.81889763779527558</v>
      </c>
      <c r="S76" s="93">
        <v>0.82677165354330706</v>
      </c>
      <c r="T76" s="93">
        <v>0.85039370078740162</v>
      </c>
      <c r="U76" s="93">
        <v>0.87096774193548387</v>
      </c>
    </row>
    <row r="77" spans="2:21" x14ac:dyDescent="0.2">
      <c r="B77" s="1"/>
      <c r="C77" s="61" t="s">
        <v>414</v>
      </c>
      <c r="M77" s="49" t="s">
        <v>545</v>
      </c>
      <c r="N77" s="52">
        <v>0.44444444444444442</v>
      </c>
      <c r="O77" s="52">
        <v>0.61111111111111116</v>
      </c>
      <c r="P77" s="52">
        <v>0.55555555555555558</v>
      </c>
      <c r="Q77" s="52">
        <v>0.77777777777777779</v>
      </c>
      <c r="R77" s="52">
        <v>0.72222222222222221</v>
      </c>
      <c r="S77" s="52">
        <v>0.66666666666666663</v>
      </c>
      <c r="T77" s="52">
        <v>0.83333333333333337</v>
      </c>
      <c r="U77" s="52">
        <v>0.88888888888888884</v>
      </c>
    </row>
    <row r="80" spans="2:21" x14ac:dyDescent="0.2">
      <c r="M80" s="68" t="s">
        <v>410</v>
      </c>
      <c r="N80" s="47">
        <v>18</v>
      </c>
      <c r="O80" s="47">
        <v>19</v>
      </c>
      <c r="P80" s="47">
        <v>20</v>
      </c>
      <c r="Q80" s="47">
        <v>21</v>
      </c>
      <c r="R80" s="47">
        <v>22</v>
      </c>
      <c r="S80" s="47">
        <v>23</v>
      </c>
      <c r="T80" s="47">
        <v>24</v>
      </c>
      <c r="U80" s="47">
        <v>25</v>
      </c>
    </row>
    <row r="81" spans="13:21" x14ac:dyDescent="0.2">
      <c r="M81" s="92" t="s">
        <v>544</v>
      </c>
      <c r="N81" s="93">
        <v>0.60629921259842512</v>
      </c>
      <c r="O81" s="93">
        <v>0.88188976377952766</v>
      </c>
      <c r="P81" s="93">
        <v>0.85826771653543299</v>
      </c>
      <c r="Q81" s="93">
        <v>0.87401574803149584</v>
      </c>
      <c r="R81" s="93">
        <v>0.91338582677165359</v>
      </c>
      <c r="S81" s="93">
        <v>0.88188976377952755</v>
      </c>
      <c r="T81" s="93">
        <v>0.87401574803149606</v>
      </c>
      <c r="U81" s="93">
        <v>0.88709677419354838</v>
      </c>
    </row>
    <row r="82" spans="13:21" x14ac:dyDescent="0.2">
      <c r="M82" s="49" t="s">
        <v>545</v>
      </c>
      <c r="N82" s="52">
        <v>0.55555555555555558</v>
      </c>
      <c r="O82" s="52">
        <v>0.94444444444444442</v>
      </c>
      <c r="P82" s="52">
        <v>0.77777777777777779</v>
      </c>
      <c r="Q82" s="52">
        <v>0.88888888888888884</v>
      </c>
      <c r="R82" s="52">
        <v>0.83333333333333337</v>
      </c>
      <c r="S82" s="52">
        <v>0.72222222222222221</v>
      </c>
      <c r="T82" s="52">
        <v>0.83333333333333337</v>
      </c>
      <c r="U82" s="52">
        <v>0.88888888888888884</v>
      </c>
    </row>
    <row r="84" spans="13:21" x14ac:dyDescent="0.2">
      <c r="M84" s="57" t="s">
        <v>516</v>
      </c>
      <c r="N84" s="61" t="s">
        <v>537</v>
      </c>
    </row>
    <row r="85" spans="13:21" x14ac:dyDescent="0.2">
      <c r="M85" s="1"/>
      <c r="N85" s="61" t="s">
        <v>539</v>
      </c>
    </row>
  </sheetData>
  <mergeCells count="10">
    <mergeCell ref="B65:J65"/>
    <mergeCell ref="M65:U65"/>
    <mergeCell ref="B5:J5"/>
    <mergeCell ref="B20:J20"/>
    <mergeCell ref="B3:U3"/>
    <mergeCell ref="M20:U20"/>
    <mergeCell ref="M5:U5"/>
    <mergeCell ref="W5:AE5"/>
    <mergeCell ref="B42:J42"/>
    <mergeCell ref="M42:U4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02984-D04D-4CC9-A042-11C5D86FE371}">
  <dimension ref="A3:AD35"/>
  <sheetViews>
    <sheetView workbookViewId="0">
      <selection activeCell="W24" sqref="W24:AD24"/>
    </sheetView>
  </sheetViews>
  <sheetFormatPr defaultRowHeight="15.75" x14ac:dyDescent="0.25"/>
  <cols>
    <col min="1" max="1" width="6.7109375" style="94" customWidth="1"/>
    <col min="2" max="2" width="6.7109375" style="54" customWidth="1"/>
    <col min="3" max="10" width="6.7109375" customWidth="1"/>
    <col min="13" max="20" width="5.7109375" customWidth="1"/>
    <col min="23" max="30" width="7.28515625" customWidth="1"/>
  </cols>
  <sheetData>
    <row r="3" spans="1:30" s="97" customFormat="1" x14ac:dyDescent="0.25">
      <c r="A3" s="94"/>
      <c r="B3" s="95"/>
      <c r="C3" s="96">
        <v>18</v>
      </c>
      <c r="D3" s="96">
        <v>19</v>
      </c>
      <c r="E3" s="96">
        <v>20</v>
      </c>
      <c r="F3" s="96">
        <v>21</v>
      </c>
      <c r="G3" s="96">
        <v>22</v>
      </c>
      <c r="H3" s="96">
        <v>23</v>
      </c>
      <c r="I3" s="96">
        <v>24</v>
      </c>
      <c r="J3" s="96">
        <v>25</v>
      </c>
      <c r="L3" s="48"/>
      <c r="M3" s="47">
        <v>18</v>
      </c>
      <c r="N3" s="47">
        <v>19</v>
      </c>
      <c r="O3" s="47">
        <v>20</v>
      </c>
      <c r="P3" s="47">
        <v>21</v>
      </c>
      <c r="Q3" s="47">
        <v>22</v>
      </c>
      <c r="R3" s="47">
        <v>23</v>
      </c>
      <c r="S3" s="47">
        <v>24</v>
      </c>
      <c r="T3" s="47">
        <v>25</v>
      </c>
      <c r="V3" s="48"/>
      <c r="W3" s="47">
        <v>18</v>
      </c>
      <c r="X3" s="47">
        <v>19</v>
      </c>
      <c r="Y3" s="47">
        <v>20</v>
      </c>
      <c r="Z3" s="47">
        <v>21</v>
      </c>
      <c r="AA3" s="47">
        <v>22</v>
      </c>
      <c r="AB3" s="47">
        <v>23</v>
      </c>
      <c r="AC3" s="47">
        <v>24</v>
      </c>
      <c r="AD3" s="47">
        <v>25</v>
      </c>
    </row>
    <row r="4" spans="1:30" x14ac:dyDescent="0.25">
      <c r="A4" s="94">
        <v>800</v>
      </c>
      <c r="B4" s="54">
        <v>1</v>
      </c>
      <c r="C4" s="31" t="s">
        <v>393</v>
      </c>
      <c r="D4" s="31" t="s">
        <v>383</v>
      </c>
      <c r="E4" s="31" t="s">
        <v>404</v>
      </c>
      <c r="F4" s="31" t="s">
        <v>384</v>
      </c>
      <c r="G4" s="31" t="s">
        <v>384</v>
      </c>
      <c r="H4" s="31" t="s">
        <v>384</v>
      </c>
      <c r="I4" s="31" t="s">
        <v>384</v>
      </c>
      <c r="J4" s="31" t="s">
        <v>403</v>
      </c>
      <c r="L4" s="49" t="s">
        <v>401</v>
      </c>
      <c r="M4" s="53">
        <v>1</v>
      </c>
      <c r="N4" s="53">
        <v>2</v>
      </c>
      <c r="O4" s="53">
        <v>6</v>
      </c>
      <c r="P4" s="53">
        <v>7</v>
      </c>
      <c r="Q4" s="53">
        <v>9</v>
      </c>
      <c r="R4" s="53">
        <v>10</v>
      </c>
      <c r="S4" s="53">
        <v>11</v>
      </c>
      <c r="T4" s="53">
        <v>9</v>
      </c>
      <c r="V4" s="49" t="s">
        <v>401</v>
      </c>
      <c r="W4" s="52">
        <f>M4/M$11</f>
        <v>7.6923076923076927E-2</v>
      </c>
      <c r="X4" s="52">
        <f t="shared" ref="X4:AD10" si="0">N4/N$11</f>
        <v>0.15384615384615385</v>
      </c>
      <c r="Y4" s="52">
        <f t="shared" si="0"/>
        <v>0.46153846153846156</v>
      </c>
      <c r="Z4" s="52">
        <f t="shared" si="0"/>
        <v>0.53846153846153844</v>
      </c>
      <c r="AA4" s="52">
        <f t="shared" si="0"/>
        <v>0.69230769230769229</v>
      </c>
      <c r="AB4" s="52">
        <f t="shared" si="0"/>
        <v>0.83333333333333337</v>
      </c>
      <c r="AC4" s="52">
        <f t="shared" si="0"/>
        <v>0.91666666666666663</v>
      </c>
      <c r="AD4" s="52">
        <f t="shared" si="0"/>
        <v>0.81818181818181823</v>
      </c>
    </row>
    <row r="5" spans="1:30" x14ac:dyDescent="0.25">
      <c r="A5" s="94">
        <v>1500</v>
      </c>
      <c r="B5" s="54">
        <v>2</v>
      </c>
      <c r="C5" s="31" t="s">
        <v>393</v>
      </c>
      <c r="D5" s="31" t="s">
        <v>387</v>
      </c>
      <c r="E5" s="31" t="s">
        <v>405</v>
      </c>
      <c r="F5" s="31" t="s">
        <v>404</v>
      </c>
      <c r="G5" s="31" t="s">
        <v>384</v>
      </c>
      <c r="H5" s="31" t="s">
        <v>384</v>
      </c>
      <c r="I5" s="31" t="s">
        <v>403</v>
      </c>
      <c r="J5" s="31" t="s">
        <v>403</v>
      </c>
      <c r="L5" s="49" t="s">
        <v>399</v>
      </c>
      <c r="M5" s="53">
        <v>7</v>
      </c>
      <c r="N5" s="53">
        <v>6</v>
      </c>
      <c r="O5" s="53">
        <v>5</v>
      </c>
      <c r="P5" s="53">
        <v>3</v>
      </c>
      <c r="Q5" s="53">
        <v>1</v>
      </c>
      <c r="R5" s="53"/>
      <c r="S5" s="53"/>
      <c r="T5" s="53"/>
      <c r="V5" s="49" t="s">
        <v>399</v>
      </c>
      <c r="W5" s="52">
        <f t="shared" ref="W5:W10" si="1">M5/M$11</f>
        <v>0.53846153846153844</v>
      </c>
      <c r="X5" s="52">
        <f t="shared" si="0"/>
        <v>0.46153846153846156</v>
      </c>
      <c r="Y5" s="52">
        <f t="shared" si="0"/>
        <v>0.38461538461538464</v>
      </c>
      <c r="Z5" s="52">
        <f t="shared" si="0"/>
        <v>0.23076923076923078</v>
      </c>
      <c r="AA5" s="52">
        <f t="shared" si="0"/>
        <v>7.6923076923076927E-2</v>
      </c>
      <c r="AB5" s="52"/>
      <c r="AC5" s="52"/>
      <c r="AD5" s="52"/>
    </row>
    <row r="6" spans="1:30" x14ac:dyDescent="0.25">
      <c r="B6" s="54">
        <v>3</v>
      </c>
      <c r="C6" s="31"/>
      <c r="D6" s="31"/>
      <c r="E6" s="31"/>
      <c r="F6" s="31"/>
      <c r="G6" s="31" t="s">
        <v>383</v>
      </c>
      <c r="H6" s="31" t="s">
        <v>386</v>
      </c>
      <c r="I6" s="31" t="s">
        <v>384</v>
      </c>
      <c r="J6" s="31" t="s">
        <v>403</v>
      </c>
      <c r="L6" s="59" t="s">
        <v>409</v>
      </c>
      <c r="M6" s="60">
        <f>SUM(M4:M5)</f>
        <v>8</v>
      </c>
      <c r="N6" s="60">
        <f t="shared" ref="N6:T6" si="2">SUM(N4:N5)</f>
        <v>8</v>
      </c>
      <c r="O6" s="60">
        <f t="shared" si="2"/>
        <v>11</v>
      </c>
      <c r="P6" s="60">
        <f t="shared" si="2"/>
        <v>10</v>
      </c>
      <c r="Q6" s="60">
        <f t="shared" si="2"/>
        <v>10</v>
      </c>
      <c r="R6" s="60">
        <f t="shared" si="2"/>
        <v>10</v>
      </c>
      <c r="S6" s="60">
        <f t="shared" si="2"/>
        <v>11</v>
      </c>
      <c r="T6" s="60">
        <f t="shared" si="2"/>
        <v>9</v>
      </c>
      <c r="V6" s="59" t="s">
        <v>409</v>
      </c>
      <c r="W6" s="98">
        <f t="shared" si="1"/>
        <v>0.61538461538461542</v>
      </c>
      <c r="X6" s="98">
        <f t="shared" si="0"/>
        <v>0.61538461538461542</v>
      </c>
      <c r="Y6" s="98">
        <f t="shared" si="0"/>
        <v>0.84615384615384615</v>
      </c>
      <c r="Z6" s="98">
        <f t="shared" si="0"/>
        <v>0.76923076923076927</v>
      </c>
      <c r="AA6" s="98">
        <f t="shared" si="0"/>
        <v>0.76923076923076927</v>
      </c>
      <c r="AB6" s="98">
        <f t="shared" si="0"/>
        <v>0.83333333333333337</v>
      </c>
      <c r="AC6" s="98">
        <f t="shared" si="0"/>
        <v>0.91666666666666663</v>
      </c>
      <c r="AD6" s="98">
        <f t="shared" si="0"/>
        <v>0.81818181818181823</v>
      </c>
    </row>
    <row r="7" spans="1:30" x14ac:dyDescent="0.25">
      <c r="B7" s="54">
        <v>4</v>
      </c>
      <c r="C7" s="31" t="s">
        <v>385</v>
      </c>
      <c r="D7" s="31" t="s">
        <v>405</v>
      </c>
      <c r="E7" s="31" t="s">
        <v>383</v>
      </c>
      <c r="F7" s="31" t="s">
        <v>405</v>
      </c>
      <c r="G7" s="31" t="s">
        <v>405</v>
      </c>
      <c r="H7" s="31" t="s">
        <v>404</v>
      </c>
      <c r="I7" s="31" t="s">
        <v>404</v>
      </c>
      <c r="J7" s="31" t="s">
        <v>388</v>
      </c>
      <c r="L7" s="49" t="s">
        <v>398</v>
      </c>
      <c r="M7" s="53"/>
      <c r="N7" s="53">
        <v>1</v>
      </c>
      <c r="O7" s="53"/>
      <c r="P7" s="53">
        <v>1</v>
      </c>
      <c r="Q7" s="53"/>
      <c r="R7" s="53">
        <v>2</v>
      </c>
      <c r="S7" s="53">
        <v>1</v>
      </c>
      <c r="T7" s="53"/>
      <c r="V7" s="49" t="s">
        <v>398</v>
      </c>
      <c r="W7" s="52">
        <f t="shared" si="1"/>
        <v>0</v>
      </c>
      <c r="X7" s="52">
        <f t="shared" si="0"/>
        <v>7.6923076923076927E-2</v>
      </c>
      <c r="Y7" s="52">
        <f t="shared" si="0"/>
        <v>0</v>
      </c>
      <c r="Z7" s="52">
        <f t="shared" si="0"/>
        <v>7.6923076923076927E-2</v>
      </c>
      <c r="AA7" s="52">
        <f t="shared" si="0"/>
        <v>0</v>
      </c>
      <c r="AB7" s="52">
        <f t="shared" si="0"/>
        <v>0.16666666666666666</v>
      </c>
      <c r="AC7" s="52">
        <f t="shared" si="0"/>
        <v>8.3333333333333329E-2</v>
      </c>
      <c r="AD7" s="52">
        <f t="shared" si="0"/>
        <v>0</v>
      </c>
    </row>
    <row r="8" spans="1:30" x14ac:dyDescent="0.25">
      <c r="B8" s="54">
        <v>5</v>
      </c>
      <c r="C8" s="31" t="s">
        <v>393</v>
      </c>
      <c r="D8" s="31" t="s">
        <v>383</v>
      </c>
      <c r="E8" s="31" t="s">
        <v>405</v>
      </c>
      <c r="F8" s="31" t="s">
        <v>405</v>
      </c>
      <c r="G8" s="31" t="s">
        <v>384</v>
      </c>
      <c r="H8" s="31" t="s">
        <v>403</v>
      </c>
      <c r="I8" s="31" t="s">
        <v>403</v>
      </c>
      <c r="J8" s="31" t="s">
        <v>403</v>
      </c>
      <c r="L8" s="49" t="s">
        <v>397</v>
      </c>
      <c r="M8" s="53"/>
      <c r="N8" s="53"/>
      <c r="O8" s="53"/>
      <c r="P8" s="53"/>
      <c r="Q8" s="53"/>
      <c r="R8" s="53"/>
      <c r="S8" s="53"/>
      <c r="T8" s="53">
        <v>2</v>
      </c>
      <c r="V8" s="49" t="s">
        <v>397</v>
      </c>
      <c r="W8" s="52">
        <f t="shared" si="1"/>
        <v>0</v>
      </c>
      <c r="X8" s="52">
        <f t="shared" si="0"/>
        <v>0</v>
      </c>
      <c r="Y8" s="52">
        <f t="shared" si="0"/>
        <v>0</v>
      </c>
      <c r="Z8" s="52">
        <f t="shared" si="0"/>
        <v>0</v>
      </c>
      <c r="AA8" s="52">
        <f t="shared" si="0"/>
        <v>0</v>
      </c>
      <c r="AB8" s="52">
        <f t="shared" si="0"/>
        <v>0</v>
      </c>
      <c r="AC8" s="52">
        <f t="shared" si="0"/>
        <v>0</v>
      </c>
      <c r="AD8" s="52">
        <f t="shared" si="0"/>
        <v>0.18181818181818182</v>
      </c>
    </row>
    <row r="9" spans="1:30" x14ac:dyDescent="0.25">
      <c r="B9" s="54">
        <v>6</v>
      </c>
      <c r="C9" s="31" t="s">
        <v>393</v>
      </c>
      <c r="D9" s="31" t="s">
        <v>387</v>
      </c>
      <c r="E9" s="31" t="s">
        <v>405</v>
      </c>
      <c r="F9" s="31" t="s">
        <v>404</v>
      </c>
      <c r="G9" s="31" t="s">
        <v>403</v>
      </c>
      <c r="H9" s="31" t="s">
        <v>404</v>
      </c>
      <c r="I9" s="31" t="s">
        <v>384</v>
      </c>
      <c r="J9" s="31" t="s">
        <v>384</v>
      </c>
      <c r="L9" s="59" t="s">
        <v>410</v>
      </c>
      <c r="M9" s="60">
        <f>SUM(M6:M8)</f>
        <v>8</v>
      </c>
      <c r="N9" s="60">
        <f t="shared" ref="N9:T9" si="3">SUM(N6:N8)</f>
        <v>9</v>
      </c>
      <c r="O9" s="60">
        <f t="shared" si="3"/>
        <v>11</v>
      </c>
      <c r="P9" s="60">
        <f t="shared" si="3"/>
        <v>11</v>
      </c>
      <c r="Q9" s="60">
        <f t="shared" si="3"/>
        <v>10</v>
      </c>
      <c r="R9" s="60">
        <f t="shared" si="3"/>
        <v>12</v>
      </c>
      <c r="S9" s="60">
        <f t="shared" si="3"/>
        <v>12</v>
      </c>
      <c r="T9" s="60">
        <f t="shared" si="3"/>
        <v>11</v>
      </c>
      <c r="V9" s="59" t="s">
        <v>410</v>
      </c>
      <c r="W9" s="98">
        <f t="shared" si="1"/>
        <v>0.61538461538461542</v>
      </c>
      <c r="X9" s="98">
        <f t="shared" si="0"/>
        <v>0.69230769230769229</v>
      </c>
      <c r="Y9" s="98">
        <f t="shared" si="0"/>
        <v>0.84615384615384615</v>
      </c>
      <c r="Z9" s="98">
        <f t="shared" si="0"/>
        <v>0.84615384615384615</v>
      </c>
      <c r="AA9" s="98">
        <f t="shared" si="0"/>
        <v>0.76923076923076927</v>
      </c>
      <c r="AB9" s="98">
        <f t="shared" si="0"/>
        <v>1</v>
      </c>
      <c r="AC9" s="98">
        <f t="shared" si="0"/>
        <v>1</v>
      </c>
      <c r="AD9" s="98">
        <f t="shared" si="0"/>
        <v>1</v>
      </c>
    </row>
    <row r="10" spans="1:30" x14ac:dyDescent="0.25">
      <c r="B10" s="54">
        <v>7</v>
      </c>
      <c r="C10" s="31" t="s">
        <v>384</v>
      </c>
      <c r="D10" s="31" t="s">
        <v>384</v>
      </c>
      <c r="E10" s="31" t="s">
        <v>384</v>
      </c>
      <c r="F10" s="31" t="s">
        <v>384</v>
      </c>
      <c r="G10" s="31" t="s">
        <v>384</v>
      </c>
      <c r="H10" s="31"/>
      <c r="I10" s="31"/>
      <c r="J10" s="31"/>
      <c r="L10" s="49" t="s">
        <v>406</v>
      </c>
      <c r="M10" s="53">
        <v>5</v>
      </c>
      <c r="N10" s="53">
        <v>4</v>
      </c>
      <c r="O10" s="53">
        <v>2</v>
      </c>
      <c r="P10" s="53">
        <v>2</v>
      </c>
      <c r="Q10" s="53">
        <v>3</v>
      </c>
      <c r="R10" s="53"/>
      <c r="S10" s="53"/>
      <c r="T10" s="53"/>
      <c r="V10" s="49" t="s">
        <v>406</v>
      </c>
      <c r="W10" s="52">
        <f t="shared" si="1"/>
        <v>0.38461538461538464</v>
      </c>
      <c r="X10" s="52">
        <f t="shared" si="0"/>
        <v>0.30769230769230771</v>
      </c>
      <c r="Y10" s="52">
        <f t="shared" si="0"/>
        <v>0.15384615384615385</v>
      </c>
      <c r="Z10" s="52">
        <f t="shared" si="0"/>
        <v>0.15384615384615385</v>
      </c>
      <c r="AA10" s="52">
        <f t="shared" si="0"/>
        <v>0.23076923076923078</v>
      </c>
      <c r="AB10" s="52">
        <f t="shared" si="0"/>
        <v>0</v>
      </c>
      <c r="AC10" s="52">
        <f t="shared" si="0"/>
        <v>0</v>
      </c>
      <c r="AD10" s="52">
        <f t="shared" si="0"/>
        <v>0</v>
      </c>
    </row>
    <row r="11" spans="1:30" x14ac:dyDescent="0.25">
      <c r="B11" s="54">
        <v>8</v>
      </c>
      <c r="C11" s="31"/>
      <c r="D11" s="31"/>
      <c r="E11" s="31" t="s">
        <v>383</v>
      </c>
      <c r="F11" s="31" t="s">
        <v>383</v>
      </c>
      <c r="G11" s="31" t="s">
        <v>405</v>
      </c>
      <c r="H11" s="31" t="s">
        <v>386</v>
      </c>
      <c r="I11" s="31" t="s">
        <v>404</v>
      </c>
      <c r="J11" s="31" t="s">
        <v>388</v>
      </c>
      <c r="L11" s="48"/>
      <c r="M11" s="53">
        <f>SUM(M9:M10)</f>
        <v>13</v>
      </c>
      <c r="N11" s="53">
        <f t="shared" ref="N11:T11" si="4">SUM(N9:N10)</f>
        <v>13</v>
      </c>
      <c r="O11" s="53">
        <f t="shared" si="4"/>
        <v>13</v>
      </c>
      <c r="P11" s="53">
        <f t="shared" si="4"/>
        <v>13</v>
      </c>
      <c r="Q11" s="53">
        <f t="shared" si="4"/>
        <v>13</v>
      </c>
      <c r="R11" s="53">
        <f t="shared" si="4"/>
        <v>12</v>
      </c>
      <c r="S11" s="53">
        <f t="shared" si="4"/>
        <v>12</v>
      </c>
      <c r="T11" s="53">
        <f t="shared" si="4"/>
        <v>11</v>
      </c>
      <c r="V11" s="48"/>
      <c r="W11" s="52">
        <f>SUM(W9:W10)</f>
        <v>1</v>
      </c>
      <c r="X11" s="52">
        <f t="shared" ref="X11:AD11" si="5">SUM(X9:X10)</f>
        <v>1</v>
      </c>
      <c r="Y11" s="52">
        <f t="shared" si="5"/>
        <v>1</v>
      </c>
      <c r="Z11" s="52">
        <f t="shared" si="5"/>
        <v>1</v>
      </c>
      <c r="AA11" s="52">
        <f t="shared" si="5"/>
        <v>1</v>
      </c>
      <c r="AB11" s="52">
        <f t="shared" si="5"/>
        <v>1</v>
      </c>
      <c r="AC11" s="52">
        <f t="shared" si="5"/>
        <v>1</v>
      </c>
      <c r="AD11" s="52">
        <f t="shared" si="5"/>
        <v>1</v>
      </c>
    </row>
    <row r="12" spans="1:30" x14ac:dyDescent="0.25">
      <c r="B12" s="54">
        <v>9</v>
      </c>
      <c r="C12" s="31" t="s">
        <v>392</v>
      </c>
      <c r="D12" s="31" t="s">
        <v>385</v>
      </c>
      <c r="E12" s="31" t="s">
        <v>383</v>
      </c>
      <c r="F12" s="31" t="s">
        <v>387</v>
      </c>
      <c r="G12" s="31" t="s">
        <v>404</v>
      </c>
      <c r="H12" s="31" t="s">
        <v>405</v>
      </c>
      <c r="I12" s="31" t="s">
        <v>405</v>
      </c>
      <c r="J12" s="31" t="s">
        <v>405</v>
      </c>
      <c r="L12" s="48"/>
      <c r="M12" s="32"/>
      <c r="N12" s="32"/>
      <c r="O12" s="32"/>
      <c r="P12" s="32"/>
      <c r="Q12" s="32"/>
      <c r="R12" s="32"/>
      <c r="S12" s="32"/>
      <c r="T12" s="32"/>
      <c r="V12" s="48"/>
      <c r="W12" s="56"/>
      <c r="X12" s="56"/>
      <c r="Y12" s="56"/>
      <c r="Z12" s="56"/>
      <c r="AA12" s="56"/>
      <c r="AB12" s="56"/>
      <c r="AC12" s="56"/>
      <c r="AD12" s="56"/>
    </row>
    <row r="13" spans="1:30" x14ac:dyDescent="0.25">
      <c r="B13" s="54">
        <v>10</v>
      </c>
      <c r="C13" s="31"/>
      <c r="D13" s="31"/>
      <c r="E13" s="31" t="s">
        <v>383</v>
      </c>
      <c r="F13" s="31" t="s">
        <v>395</v>
      </c>
      <c r="G13" s="31"/>
      <c r="H13" s="31" t="s">
        <v>403</v>
      </c>
      <c r="I13" s="31" t="s">
        <v>403</v>
      </c>
      <c r="J13" s="31" t="s">
        <v>384</v>
      </c>
      <c r="L13" s="48"/>
      <c r="M13" s="32"/>
      <c r="N13" s="32"/>
      <c r="O13" s="32"/>
      <c r="P13" s="32"/>
      <c r="Q13" s="32"/>
      <c r="R13" s="32"/>
      <c r="S13" s="32"/>
      <c r="T13" s="32"/>
      <c r="V13" s="48"/>
      <c r="W13" s="56"/>
      <c r="X13" s="56"/>
      <c r="Y13" s="56"/>
      <c r="Z13" s="56"/>
      <c r="AA13" s="56"/>
      <c r="AB13" s="56"/>
      <c r="AC13" s="56"/>
      <c r="AD13" s="56"/>
    </row>
    <row r="14" spans="1:30" x14ac:dyDescent="0.25">
      <c r="B14" s="54">
        <v>11</v>
      </c>
      <c r="C14" s="31"/>
      <c r="D14" s="31" t="s">
        <v>391</v>
      </c>
      <c r="E14" s="31" t="s">
        <v>405</v>
      </c>
      <c r="F14" s="31" t="s">
        <v>387</v>
      </c>
      <c r="G14" s="31" t="s">
        <v>405</v>
      </c>
      <c r="H14" s="31" t="s">
        <v>404</v>
      </c>
      <c r="I14" s="31" t="s">
        <v>404</v>
      </c>
      <c r="J14" s="31" t="s">
        <v>384</v>
      </c>
      <c r="L14" s="48"/>
      <c r="M14" s="32"/>
      <c r="N14" s="32"/>
      <c r="O14" s="32"/>
      <c r="P14" s="32"/>
      <c r="Q14" s="32"/>
      <c r="R14" s="32"/>
      <c r="S14" s="32"/>
      <c r="T14" s="32"/>
      <c r="V14" s="48"/>
      <c r="W14" s="56"/>
      <c r="X14" s="56"/>
      <c r="Y14" s="56"/>
      <c r="Z14" s="56"/>
      <c r="AA14" s="56"/>
      <c r="AB14" s="56"/>
      <c r="AC14" s="56"/>
      <c r="AD14" s="56"/>
    </row>
    <row r="15" spans="1:30" x14ac:dyDescent="0.25">
      <c r="B15" s="54">
        <v>12</v>
      </c>
      <c r="C15" s="31" t="s">
        <v>393</v>
      </c>
      <c r="D15" s="31" t="s">
        <v>387</v>
      </c>
      <c r="E15" s="31" t="s">
        <v>387</v>
      </c>
      <c r="F15" s="31" t="s">
        <v>404</v>
      </c>
      <c r="G15" s="31"/>
      <c r="H15" s="31" t="s">
        <v>403</v>
      </c>
      <c r="I15" s="31" t="s">
        <v>405</v>
      </c>
      <c r="J15" s="31"/>
      <c r="L15" s="48"/>
      <c r="M15" s="32"/>
      <c r="N15" s="32"/>
      <c r="O15" s="32"/>
      <c r="P15" s="32"/>
      <c r="Q15" s="32"/>
      <c r="R15" s="32"/>
      <c r="S15" s="32"/>
      <c r="T15" s="32"/>
      <c r="V15" s="48"/>
      <c r="W15" s="56"/>
      <c r="X15" s="56"/>
      <c r="Y15" s="56"/>
      <c r="Z15" s="56"/>
      <c r="AA15" s="56"/>
      <c r="AB15" s="56"/>
      <c r="AC15" s="56"/>
      <c r="AD15" s="56"/>
    </row>
    <row r="16" spans="1:30" x14ac:dyDescent="0.25">
      <c r="B16" s="54">
        <v>13</v>
      </c>
      <c r="C16" s="33"/>
      <c r="D16" s="33"/>
      <c r="E16" s="33"/>
      <c r="F16" s="33"/>
      <c r="G16" s="33"/>
      <c r="H16" s="33" t="s">
        <v>405</v>
      </c>
      <c r="I16" s="33" t="s">
        <v>386</v>
      </c>
      <c r="J16" s="33" t="s">
        <v>405</v>
      </c>
      <c r="L16" s="48"/>
      <c r="M16" s="32"/>
      <c r="N16" s="32"/>
      <c r="O16" s="32"/>
      <c r="P16" s="32"/>
      <c r="Q16" s="32"/>
      <c r="R16" s="32"/>
      <c r="S16" s="32"/>
      <c r="T16" s="32"/>
      <c r="V16" s="48"/>
      <c r="W16" s="56"/>
      <c r="X16" s="56"/>
      <c r="Y16" s="56"/>
      <c r="Z16" s="56"/>
      <c r="AA16" s="56"/>
      <c r="AB16" s="56"/>
      <c r="AC16" s="56"/>
      <c r="AD16" s="56"/>
    </row>
    <row r="17" spans="1:30" x14ac:dyDescent="0.25">
      <c r="C17" s="1"/>
      <c r="D17" s="1"/>
      <c r="E17" s="1"/>
      <c r="F17" s="1"/>
      <c r="G17" s="1"/>
      <c r="H17" s="1"/>
      <c r="I17" s="1"/>
      <c r="J17" s="1"/>
    </row>
    <row r="18" spans="1:30" x14ac:dyDescent="0.25">
      <c r="C18" s="96">
        <v>18</v>
      </c>
      <c r="D18" s="96">
        <v>19</v>
      </c>
      <c r="E18" s="96">
        <v>20</v>
      </c>
      <c r="F18" s="96">
        <v>21</v>
      </c>
      <c r="G18" s="96">
        <v>22</v>
      </c>
      <c r="H18" s="96">
        <v>23</v>
      </c>
      <c r="I18" s="96">
        <v>24</v>
      </c>
      <c r="J18" s="96">
        <v>25</v>
      </c>
      <c r="L18" s="48"/>
      <c r="M18" s="47">
        <v>18</v>
      </c>
      <c r="N18" s="47">
        <v>19</v>
      </c>
      <c r="O18" s="47">
        <v>20</v>
      </c>
      <c r="P18" s="47">
        <v>21</v>
      </c>
      <c r="Q18" s="47">
        <v>22</v>
      </c>
      <c r="R18" s="47">
        <v>23</v>
      </c>
      <c r="S18" s="47">
        <v>24</v>
      </c>
      <c r="T18" s="47">
        <v>25</v>
      </c>
      <c r="U18" s="97"/>
      <c r="V18" s="48"/>
      <c r="W18" s="47">
        <v>18</v>
      </c>
      <c r="X18" s="47">
        <v>19</v>
      </c>
      <c r="Y18" s="47">
        <v>20</v>
      </c>
      <c r="Z18" s="47">
        <v>21</v>
      </c>
      <c r="AA18" s="47">
        <v>22</v>
      </c>
      <c r="AB18" s="47">
        <v>23</v>
      </c>
      <c r="AC18" s="47">
        <v>24</v>
      </c>
      <c r="AD18" s="47">
        <v>25</v>
      </c>
    </row>
    <row r="19" spans="1:30" x14ac:dyDescent="0.25">
      <c r="A19" s="94">
        <v>5000</v>
      </c>
      <c r="B19" s="54">
        <v>1</v>
      </c>
      <c r="C19" s="31"/>
      <c r="D19" s="31"/>
      <c r="E19" s="31"/>
      <c r="F19" s="31"/>
      <c r="G19" s="31"/>
      <c r="H19" s="31"/>
      <c r="I19" s="31" t="s">
        <v>386</v>
      </c>
      <c r="J19" s="31" t="s">
        <v>403</v>
      </c>
      <c r="L19" s="49" t="s">
        <v>401</v>
      </c>
      <c r="M19" s="53"/>
      <c r="N19" s="53"/>
      <c r="O19" s="53">
        <v>1</v>
      </c>
      <c r="P19" s="53">
        <v>2</v>
      </c>
      <c r="Q19" s="53">
        <v>2</v>
      </c>
      <c r="R19" s="53">
        <v>6</v>
      </c>
      <c r="S19" s="53">
        <v>3</v>
      </c>
      <c r="T19" s="53">
        <v>7</v>
      </c>
      <c r="V19" s="49" t="s">
        <v>401</v>
      </c>
      <c r="W19" s="52">
        <f>M19/M$26</f>
        <v>0</v>
      </c>
      <c r="X19" s="52">
        <f t="shared" ref="X19:AD25" si="6">N19/N$26</f>
        <v>0</v>
      </c>
      <c r="Y19" s="52">
        <f t="shared" si="6"/>
        <v>0.125</v>
      </c>
      <c r="Z19" s="52">
        <f t="shared" si="6"/>
        <v>0.25</v>
      </c>
      <c r="AA19" s="52">
        <f t="shared" si="6"/>
        <v>0.25</v>
      </c>
      <c r="AB19" s="52">
        <f t="shared" si="6"/>
        <v>0.75</v>
      </c>
      <c r="AC19" s="52">
        <f t="shared" si="6"/>
        <v>0.375</v>
      </c>
      <c r="AD19" s="52">
        <f t="shared" si="6"/>
        <v>0.875</v>
      </c>
    </row>
    <row r="20" spans="1:30" x14ac:dyDescent="0.25">
      <c r="A20" s="94">
        <v>10000</v>
      </c>
      <c r="B20" s="54">
        <v>2</v>
      </c>
      <c r="C20" s="31"/>
      <c r="D20" s="31" t="s">
        <v>383</v>
      </c>
      <c r="E20" s="31" t="s">
        <v>405</v>
      </c>
      <c r="F20" s="31" t="s">
        <v>384</v>
      </c>
      <c r="G20" s="31" t="s">
        <v>383</v>
      </c>
      <c r="H20" s="31" t="s">
        <v>405</v>
      </c>
      <c r="I20" s="31"/>
      <c r="J20" s="31" t="s">
        <v>405</v>
      </c>
      <c r="L20" s="49" t="s">
        <v>399</v>
      </c>
      <c r="M20" s="53">
        <v>2</v>
      </c>
      <c r="N20" s="53">
        <v>3</v>
      </c>
      <c r="O20" s="53">
        <v>5</v>
      </c>
      <c r="P20" s="53">
        <v>3</v>
      </c>
      <c r="Q20" s="53">
        <v>2</v>
      </c>
      <c r="R20" s="53"/>
      <c r="S20" s="53"/>
      <c r="T20" s="53"/>
      <c r="V20" s="49" t="s">
        <v>399</v>
      </c>
      <c r="W20" s="52">
        <f t="shared" ref="W20:W25" si="7">M20/M$26</f>
        <v>0.25</v>
      </c>
      <c r="X20" s="52">
        <f t="shared" si="6"/>
        <v>0.375</v>
      </c>
      <c r="Y20" s="52">
        <f t="shared" si="6"/>
        <v>0.625</v>
      </c>
      <c r="Z20" s="52">
        <f t="shared" si="6"/>
        <v>0.375</v>
      </c>
      <c r="AA20" s="52">
        <f t="shared" si="6"/>
        <v>0.25</v>
      </c>
      <c r="AB20" s="52"/>
      <c r="AC20" s="52"/>
      <c r="AD20" s="52"/>
    </row>
    <row r="21" spans="1:30" x14ac:dyDescent="0.25">
      <c r="A21" s="94" t="s">
        <v>429</v>
      </c>
      <c r="B21" s="54">
        <v>3</v>
      </c>
      <c r="C21" s="31" t="s">
        <v>393</v>
      </c>
      <c r="D21" s="31" t="s">
        <v>391</v>
      </c>
      <c r="E21" s="31" t="s">
        <v>383</v>
      </c>
      <c r="F21" s="31" t="s">
        <v>383</v>
      </c>
      <c r="G21" s="31" t="s">
        <v>405</v>
      </c>
      <c r="H21" s="31" t="s">
        <v>403</v>
      </c>
      <c r="I21" s="31" t="s">
        <v>403</v>
      </c>
      <c r="J21" s="31" t="s">
        <v>405</v>
      </c>
      <c r="L21" s="59" t="s">
        <v>409</v>
      </c>
      <c r="M21" s="60">
        <f>SUM(M19:M20)</f>
        <v>2</v>
      </c>
      <c r="N21" s="60">
        <f t="shared" ref="N21:T21" si="8">SUM(N19:N20)</f>
        <v>3</v>
      </c>
      <c r="O21" s="60">
        <f t="shared" si="8"/>
        <v>6</v>
      </c>
      <c r="P21" s="60">
        <f t="shared" si="8"/>
        <v>5</v>
      </c>
      <c r="Q21" s="60">
        <f t="shared" si="8"/>
        <v>4</v>
      </c>
      <c r="R21" s="60">
        <f t="shared" si="8"/>
        <v>6</v>
      </c>
      <c r="S21" s="60">
        <f t="shared" si="8"/>
        <v>3</v>
      </c>
      <c r="T21" s="60">
        <f t="shared" si="8"/>
        <v>7</v>
      </c>
      <c r="V21" s="59" t="s">
        <v>409</v>
      </c>
      <c r="W21" s="98">
        <f t="shared" si="7"/>
        <v>0.25</v>
      </c>
      <c r="X21" s="98">
        <f t="shared" si="6"/>
        <v>0.375</v>
      </c>
      <c r="Y21" s="98">
        <f t="shared" si="6"/>
        <v>0.75</v>
      </c>
      <c r="Z21" s="98">
        <f t="shared" si="6"/>
        <v>0.625</v>
      </c>
      <c r="AA21" s="98">
        <f t="shared" si="6"/>
        <v>0.5</v>
      </c>
      <c r="AB21" s="98">
        <f t="shared" si="6"/>
        <v>0.75</v>
      </c>
      <c r="AC21" s="98">
        <f t="shared" si="6"/>
        <v>0.375</v>
      </c>
      <c r="AD21" s="98">
        <f t="shared" si="6"/>
        <v>0.875</v>
      </c>
    </row>
    <row r="22" spans="1:30" x14ac:dyDescent="0.25">
      <c r="B22" s="54">
        <v>4</v>
      </c>
      <c r="C22" s="31" t="s">
        <v>387</v>
      </c>
      <c r="D22" s="31" t="s">
        <v>392</v>
      </c>
      <c r="E22" s="31" t="s">
        <v>387</v>
      </c>
      <c r="F22" s="31"/>
      <c r="G22" s="31" t="s">
        <v>383</v>
      </c>
      <c r="H22" s="31" t="s">
        <v>403</v>
      </c>
      <c r="I22" s="31" t="s">
        <v>403</v>
      </c>
      <c r="J22" s="31" t="s">
        <v>403</v>
      </c>
      <c r="L22" s="49" t="s">
        <v>398</v>
      </c>
      <c r="M22" s="53"/>
      <c r="N22" s="53">
        <v>3</v>
      </c>
      <c r="O22" s="53"/>
      <c r="P22" s="53">
        <v>1</v>
      </c>
      <c r="Q22" s="53">
        <v>2</v>
      </c>
      <c r="R22" s="53"/>
      <c r="S22" s="53">
        <v>3</v>
      </c>
      <c r="T22" s="53"/>
      <c r="V22" s="49" t="s">
        <v>398</v>
      </c>
      <c r="W22" s="52">
        <f t="shared" si="7"/>
        <v>0</v>
      </c>
      <c r="X22" s="52">
        <f t="shared" si="6"/>
        <v>0.375</v>
      </c>
      <c r="Y22" s="52">
        <f t="shared" si="6"/>
        <v>0</v>
      </c>
      <c r="Z22" s="52">
        <f t="shared" si="6"/>
        <v>0.125</v>
      </c>
      <c r="AA22" s="52">
        <f t="shared" si="6"/>
        <v>0.25</v>
      </c>
      <c r="AB22" s="52">
        <f t="shared" si="6"/>
        <v>0</v>
      </c>
      <c r="AC22" s="52">
        <f t="shared" si="6"/>
        <v>0.375</v>
      </c>
      <c r="AD22" s="52">
        <f t="shared" si="6"/>
        <v>0</v>
      </c>
    </row>
    <row r="23" spans="1:30" x14ac:dyDescent="0.25">
      <c r="B23" s="54">
        <v>5</v>
      </c>
      <c r="C23" s="31"/>
      <c r="D23" s="31"/>
      <c r="E23" s="31"/>
      <c r="F23" s="31" t="s">
        <v>387</v>
      </c>
      <c r="G23" s="31" t="s">
        <v>394</v>
      </c>
      <c r="H23" s="31" t="s">
        <v>405</v>
      </c>
      <c r="I23" s="31" t="s">
        <v>386</v>
      </c>
      <c r="J23" s="31" t="s">
        <v>388</v>
      </c>
      <c r="L23" s="49" t="s">
        <v>397</v>
      </c>
      <c r="M23" s="53"/>
      <c r="N23" s="53"/>
      <c r="O23" s="53"/>
      <c r="P23" s="53"/>
      <c r="Q23" s="53"/>
      <c r="R23" s="53"/>
      <c r="S23" s="53"/>
      <c r="T23" s="53">
        <v>1</v>
      </c>
      <c r="V23" s="49" t="s">
        <v>397</v>
      </c>
      <c r="W23" s="52">
        <f t="shared" si="7"/>
        <v>0</v>
      </c>
      <c r="X23" s="52">
        <f t="shared" si="6"/>
        <v>0</v>
      </c>
      <c r="Y23" s="52">
        <f t="shared" si="6"/>
        <v>0</v>
      </c>
      <c r="Z23" s="52">
        <f t="shared" si="6"/>
        <v>0</v>
      </c>
      <c r="AA23" s="52">
        <f t="shared" si="6"/>
        <v>0</v>
      </c>
      <c r="AB23" s="52">
        <f t="shared" si="6"/>
        <v>0</v>
      </c>
      <c r="AC23" s="52">
        <f t="shared" si="6"/>
        <v>0</v>
      </c>
      <c r="AD23" s="52">
        <f t="shared" si="6"/>
        <v>0.125</v>
      </c>
    </row>
    <row r="24" spans="1:30" x14ac:dyDescent="0.25">
      <c r="B24" s="54">
        <v>6</v>
      </c>
      <c r="C24" s="31"/>
      <c r="D24" s="31" t="s">
        <v>391</v>
      </c>
      <c r="E24" s="31" t="s">
        <v>383</v>
      </c>
      <c r="F24" s="31" t="s">
        <v>405</v>
      </c>
      <c r="G24" s="31" t="s">
        <v>403</v>
      </c>
      <c r="H24" s="31" t="s">
        <v>384</v>
      </c>
      <c r="I24" s="31" t="s">
        <v>384</v>
      </c>
      <c r="J24" s="31" t="s">
        <v>384</v>
      </c>
      <c r="L24" s="59" t="s">
        <v>410</v>
      </c>
      <c r="M24" s="60">
        <f>SUM(M21:M23)</f>
        <v>2</v>
      </c>
      <c r="N24" s="60">
        <f t="shared" ref="N24:T24" si="9">SUM(N21:N23)</f>
        <v>6</v>
      </c>
      <c r="O24" s="60">
        <f t="shared" si="9"/>
        <v>6</v>
      </c>
      <c r="P24" s="60">
        <f t="shared" si="9"/>
        <v>6</v>
      </c>
      <c r="Q24" s="60">
        <f t="shared" si="9"/>
        <v>6</v>
      </c>
      <c r="R24" s="60">
        <f t="shared" si="9"/>
        <v>6</v>
      </c>
      <c r="S24" s="60">
        <f t="shared" si="9"/>
        <v>6</v>
      </c>
      <c r="T24" s="60">
        <f t="shared" si="9"/>
        <v>8</v>
      </c>
      <c r="V24" s="59" t="s">
        <v>410</v>
      </c>
      <c r="W24" s="98">
        <f t="shared" si="7"/>
        <v>0.25</v>
      </c>
      <c r="X24" s="98">
        <f t="shared" si="6"/>
        <v>0.75</v>
      </c>
      <c r="Y24" s="98">
        <f t="shared" si="6"/>
        <v>0.75</v>
      </c>
      <c r="Z24" s="98">
        <f t="shared" si="6"/>
        <v>0.75</v>
      </c>
      <c r="AA24" s="98">
        <f t="shared" si="6"/>
        <v>0.75</v>
      </c>
      <c r="AB24" s="98">
        <f t="shared" si="6"/>
        <v>0.75</v>
      </c>
      <c r="AC24" s="98">
        <f t="shared" si="6"/>
        <v>0.75</v>
      </c>
      <c r="AD24" s="98">
        <f t="shared" si="6"/>
        <v>1</v>
      </c>
    </row>
    <row r="25" spans="1:30" x14ac:dyDescent="0.25">
      <c r="B25" s="54">
        <v>7</v>
      </c>
      <c r="C25" s="31"/>
      <c r="D25" s="31" t="s">
        <v>383</v>
      </c>
      <c r="E25" s="31" t="s">
        <v>387</v>
      </c>
      <c r="F25" s="31" t="s">
        <v>395</v>
      </c>
      <c r="G25" s="31" t="s">
        <v>394</v>
      </c>
      <c r="H25" s="31" t="s">
        <v>405</v>
      </c>
      <c r="I25" s="31" t="s">
        <v>386</v>
      </c>
      <c r="J25" s="31" t="s">
        <v>404</v>
      </c>
      <c r="L25" s="49" t="s">
        <v>406</v>
      </c>
      <c r="M25" s="53">
        <v>6</v>
      </c>
      <c r="N25" s="53">
        <v>2</v>
      </c>
      <c r="O25" s="53">
        <v>2</v>
      </c>
      <c r="P25" s="53">
        <v>2</v>
      </c>
      <c r="Q25" s="53">
        <v>2</v>
      </c>
      <c r="R25" s="53">
        <v>2</v>
      </c>
      <c r="S25" s="53">
        <v>2</v>
      </c>
      <c r="T25" s="53"/>
      <c r="V25" s="49" t="s">
        <v>406</v>
      </c>
      <c r="W25" s="52">
        <f t="shared" si="7"/>
        <v>0.75</v>
      </c>
      <c r="X25" s="52">
        <f t="shared" si="6"/>
        <v>0.25</v>
      </c>
      <c r="Y25" s="52">
        <f t="shared" si="6"/>
        <v>0.25</v>
      </c>
      <c r="Z25" s="52">
        <f t="shared" si="6"/>
        <v>0.25</v>
      </c>
      <c r="AA25" s="52">
        <f t="shared" si="6"/>
        <v>0.25</v>
      </c>
      <c r="AB25" s="52">
        <f t="shared" si="6"/>
        <v>0.25</v>
      </c>
      <c r="AC25" s="52">
        <f t="shared" si="6"/>
        <v>0.25</v>
      </c>
      <c r="AD25" s="52">
        <f t="shared" si="6"/>
        <v>0</v>
      </c>
    </row>
    <row r="26" spans="1:30" x14ac:dyDescent="0.25">
      <c r="B26" s="54">
        <v>8</v>
      </c>
      <c r="C26" s="31"/>
      <c r="D26" s="31" t="s">
        <v>391</v>
      </c>
      <c r="E26" s="31" t="s">
        <v>387</v>
      </c>
      <c r="F26" s="31" t="s">
        <v>383</v>
      </c>
      <c r="G26" s="31"/>
      <c r="H26" s="31"/>
      <c r="I26" s="31"/>
      <c r="J26" s="31" t="s">
        <v>404</v>
      </c>
      <c r="L26" s="48"/>
      <c r="M26" s="53">
        <f>SUM(M24:M25)</f>
        <v>8</v>
      </c>
      <c r="N26" s="53">
        <f t="shared" ref="N26:T26" si="10">SUM(N24:N25)</f>
        <v>8</v>
      </c>
      <c r="O26" s="53">
        <f t="shared" si="10"/>
        <v>8</v>
      </c>
      <c r="P26" s="53">
        <f t="shared" si="10"/>
        <v>8</v>
      </c>
      <c r="Q26" s="53">
        <f t="shared" si="10"/>
        <v>8</v>
      </c>
      <c r="R26" s="53">
        <f t="shared" si="10"/>
        <v>8</v>
      </c>
      <c r="S26" s="53">
        <f t="shared" si="10"/>
        <v>8</v>
      </c>
      <c r="T26" s="53">
        <f t="shared" si="10"/>
        <v>8</v>
      </c>
      <c r="V26" s="48"/>
      <c r="W26" s="52">
        <f>SUM(W24:W25)</f>
        <v>1</v>
      </c>
      <c r="X26" s="52">
        <f t="shared" ref="X26:AD26" si="11">SUM(X24:X25)</f>
        <v>1</v>
      </c>
      <c r="Y26" s="52">
        <f t="shared" si="11"/>
        <v>1</v>
      </c>
      <c r="Z26" s="52">
        <f t="shared" si="11"/>
        <v>1</v>
      </c>
      <c r="AA26" s="52">
        <f t="shared" si="11"/>
        <v>1</v>
      </c>
      <c r="AB26" s="52">
        <f t="shared" si="11"/>
        <v>1</v>
      </c>
      <c r="AC26" s="52">
        <f t="shared" si="11"/>
        <v>1</v>
      </c>
      <c r="AD26" s="52">
        <f t="shared" si="11"/>
        <v>1</v>
      </c>
    </row>
    <row r="27" spans="1:30" x14ac:dyDescent="0.25">
      <c r="C27" s="31"/>
      <c r="D27" s="31"/>
      <c r="E27" s="31"/>
      <c r="F27" s="31"/>
      <c r="G27" s="31"/>
      <c r="H27" s="31"/>
      <c r="I27" s="31"/>
      <c r="J27" s="31"/>
    </row>
    <row r="28" spans="1:30" x14ac:dyDescent="0.25">
      <c r="C28" s="31"/>
      <c r="D28" s="31"/>
      <c r="E28" s="31"/>
      <c r="F28" s="31"/>
      <c r="G28" s="31"/>
      <c r="H28" s="31"/>
      <c r="I28" s="31"/>
      <c r="J28" s="31"/>
    </row>
    <row r="29" spans="1:30" x14ac:dyDescent="0.25">
      <c r="C29" s="31"/>
      <c r="D29" s="31"/>
      <c r="E29" s="31"/>
      <c r="F29" s="31"/>
      <c r="G29" s="31"/>
      <c r="H29" s="31"/>
      <c r="I29" s="31"/>
      <c r="J29" s="31"/>
    </row>
    <row r="30" spans="1:30" x14ac:dyDescent="0.25">
      <c r="C30" s="31"/>
      <c r="D30" s="31"/>
      <c r="E30" s="31"/>
      <c r="F30" s="31"/>
      <c r="G30" s="31"/>
      <c r="H30" s="31"/>
      <c r="I30" s="31"/>
      <c r="J30" s="31"/>
    </row>
    <row r="31" spans="1:30" x14ac:dyDescent="0.25">
      <c r="C31" s="31"/>
      <c r="D31" s="31"/>
      <c r="E31" s="31"/>
      <c r="F31" s="31"/>
      <c r="G31" s="31"/>
      <c r="H31" s="31"/>
      <c r="I31" s="31"/>
      <c r="J31" s="31"/>
    </row>
    <row r="32" spans="1:30" x14ac:dyDescent="0.25">
      <c r="C32" s="31"/>
      <c r="D32" s="31"/>
      <c r="E32" s="31"/>
      <c r="F32" s="31"/>
      <c r="G32" s="31"/>
      <c r="H32" s="31"/>
      <c r="I32" s="31"/>
      <c r="J32" s="31"/>
    </row>
    <row r="33" spans="3:10" x14ac:dyDescent="0.25">
      <c r="C33" s="31"/>
      <c r="D33" s="31"/>
      <c r="E33" s="31"/>
      <c r="F33" s="31"/>
      <c r="G33" s="31"/>
      <c r="H33" s="31"/>
      <c r="I33" s="31"/>
      <c r="J33" s="31"/>
    </row>
    <row r="34" spans="3:10" x14ac:dyDescent="0.25">
      <c r="C34" s="31"/>
      <c r="D34" s="31"/>
      <c r="E34" s="31"/>
      <c r="F34" s="31"/>
      <c r="G34" s="31"/>
      <c r="H34" s="31"/>
      <c r="I34" s="31"/>
      <c r="J34" s="31"/>
    </row>
    <row r="35" spans="3:10" x14ac:dyDescent="0.25">
      <c r="C35" s="31"/>
      <c r="D35" s="31"/>
      <c r="E35" s="31"/>
      <c r="F35" s="31"/>
      <c r="G35" s="31"/>
      <c r="H35" s="31"/>
      <c r="I35" s="31"/>
      <c r="J35" s="3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9C89B-C6A8-431C-9C29-4280D4BDC828}">
  <dimension ref="A3:AD35"/>
  <sheetViews>
    <sheetView workbookViewId="0">
      <selection activeCell="H26" sqref="H26"/>
    </sheetView>
  </sheetViews>
  <sheetFormatPr defaultRowHeight="15.75" x14ac:dyDescent="0.25"/>
  <cols>
    <col min="1" max="1" width="6.7109375" style="94" customWidth="1"/>
    <col min="2" max="2" width="6.7109375" style="54" customWidth="1"/>
    <col min="3" max="10" width="6.7109375" customWidth="1"/>
    <col min="13" max="20" width="5.7109375" customWidth="1"/>
    <col min="23" max="30" width="7.28515625" customWidth="1"/>
  </cols>
  <sheetData>
    <row r="3" spans="1:30" s="97" customFormat="1" x14ac:dyDescent="0.25">
      <c r="A3" s="94"/>
      <c r="B3" s="95"/>
      <c r="C3" s="96">
        <v>18</v>
      </c>
      <c r="D3" s="96">
        <v>19</v>
      </c>
      <c r="E3" s="96">
        <v>20</v>
      </c>
      <c r="F3" s="96">
        <v>21</v>
      </c>
      <c r="G3" s="96">
        <v>22</v>
      </c>
      <c r="H3" s="96">
        <v>23</v>
      </c>
      <c r="I3" s="96">
        <v>24</v>
      </c>
      <c r="J3" s="96">
        <v>25</v>
      </c>
      <c r="L3" s="48"/>
      <c r="M3" s="47">
        <v>18</v>
      </c>
      <c r="N3" s="47">
        <v>19</v>
      </c>
      <c r="O3" s="47">
        <v>20</v>
      </c>
      <c r="P3" s="47">
        <v>21</v>
      </c>
      <c r="Q3" s="47">
        <v>22</v>
      </c>
      <c r="R3" s="47">
        <v>23</v>
      </c>
      <c r="S3" s="47">
        <v>24</v>
      </c>
      <c r="T3" s="47">
        <v>25</v>
      </c>
      <c r="V3" s="48"/>
      <c r="W3" s="47">
        <v>18</v>
      </c>
      <c r="X3" s="47">
        <v>19</v>
      </c>
      <c r="Y3" s="47">
        <v>20</v>
      </c>
      <c r="Z3" s="47">
        <v>21</v>
      </c>
      <c r="AA3" s="47">
        <v>22</v>
      </c>
      <c r="AB3" s="47">
        <v>23</v>
      </c>
      <c r="AC3" s="47">
        <v>24</v>
      </c>
      <c r="AD3" s="47">
        <v>25</v>
      </c>
    </row>
    <row r="4" spans="1:30" x14ac:dyDescent="0.25">
      <c r="A4" s="94">
        <v>800</v>
      </c>
      <c r="B4" s="54">
        <v>1</v>
      </c>
      <c r="C4" s="31" t="s">
        <v>392</v>
      </c>
      <c r="D4" s="31"/>
      <c r="E4" s="31"/>
      <c r="F4" s="31" t="s">
        <v>405</v>
      </c>
      <c r="G4" s="31" t="s">
        <v>405</v>
      </c>
      <c r="H4" s="31"/>
      <c r="I4" s="31" t="s">
        <v>403</v>
      </c>
      <c r="J4" s="31" t="s">
        <v>384</v>
      </c>
      <c r="L4" s="49" t="s">
        <v>401</v>
      </c>
      <c r="M4" s="53"/>
      <c r="N4" s="53">
        <v>1</v>
      </c>
      <c r="O4" s="53">
        <v>3</v>
      </c>
      <c r="P4" s="53">
        <v>6</v>
      </c>
      <c r="Q4" s="53">
        <v>8</v>
      </c>
      <c r="R4" s="53">
        <v>9</v>
      </c>
      <c r="S4" s="53">
        <v>11</v>
      </c>
      <c r="T4" s="53">
        <v>13</v>
      </c>
      <c r="V4" s="49" t="s">
        <v>401</v>
      </c>
      <c r="W4" s="52">
        <f>M4/M$11</f>
        <v>0</v>
      </c>
      <c r="X4" s="52">
        <f t="shared" ref="X4:AD10" si="0">N4/N$11</f>
        <v>7.6923076923076927E-2</v>
      </c>
      <c r="Y4" s="52">
        <f t="shared" si="0"/>
        <v>0.23076923076923078</v>
      </c>
      <c r="Z4" s="52">
        <f t="shared" si="0"/>
        <v>0.46153846153846156</v>
      </c>
      <c r="AA4" s="52">
        <f t="shared" si="0"/>
        <v>0.61538461538461542</v>
      </c>
      <c r="AB4" s="52">
        <f t="shared" si="0"/>
        <v>0.69230769230769229</v>
      </c>
      <c r="AC4" s="52">
        <f t="shared" si="0"/>
        <v>0.84615384615384615</v>
      </c>
      <c r="AD4" s="52">
        <f t="shared" si="0"/>
        <v>1</v>
      </c>
    </row>
    <row r="5" spans="1:30" x14ac:dyDescent="0.25">
      <c r="A5" s="94">
        <v>1500</v>
      </c>
      <c r="B5" s="54">
        <v>2</v>
      </c>
      <c r="C5" s="31"/>
      <c r="D5" s="31" t="s">
        <v>391</v>
      </c>
      <c r="E5" s="31" t="s">
        <v>385</v>
      </c>
      <c r="F5" s="31"/>
      <c r="G5" s="31" t="s">
        <v>394</v>
      </c>
      <c r="H5" s="31" t="s">
        <v>404</v>
      </c>
      <c r="I5" s="31" t="s">
        <v>403</v>
      </c>
      <c r="J5" s="31" t="s">
        <v>384</v>
      </c>
      <c r="L5" s="49" t="s">
        <v>399</v>
      </c>
      <c r="M5" s="53">
        <v>5</v>
      </c>
      <c r="N5" s="53">
        <v>6</v>
      </c>
      <c r="O5" s="53">
        <v>3</v>
      </c>
      <c r="P5" s="53">
        <v>3</v>
      </c>
      <c r="Q5" s="53">
        <v>1</v>
      </c>
      <c r="R5" s="53"/>
      <c r="S5" s="53"/>
      <c r="T5" s="53"/>
      <c r="V5" s="49" t="s">
        <v>399</v>
      </c>
      <c r="W5" s="52">
        <f t="shared" ref="W5:W10" si="1">M5/M$11</f>
        <v>0.38461538461538464</v>
      </c>
      <c r="X5" s="52">
        <f t="shared" si="0"/>
        <v>0.46153846153846156</v>
      </c>
      <c r="Y5" s="52">
        <f t="shared" si="0"/>
        <v>0.23076923076923078</v>
      </c>
      <c r="Z5" s="52">
        <f t="shared" si="0"/>
        <v>0.23076923076923078</v>
      </c>
      <c r="AA5" s="52">
        <f t="shared" si="0"/>
        <v>7.6923076923076927E-2</v>
      </c>
      <c r="AB5" s="52"/>
      <c r="AC5" s="52"/>
      <c r="AD5" s="52"/>
    </row>
    <row r="6" spans="1:30" x14ac:dyDescent="0.25">
      <c r="B6" s="54">
        <v>3</v>
      </c>
      <c r="C6" s="31" t="s">
        <v>390</v>
      </c>
      <c r="D6" s="31" t="s">
        <v>390</v>
      </c>
      <c r="E6" s="31" t="s">
        <v>390</v>
      </c>
      <c r="F6" s="31" t="s">
        <v>395</v>
      </c>
      <c r="G6" s="31" t="s">
        <v>383</v>
      </c>
      <c r="H6" s="31" t="s">
        <v>405</v>
      </c>
      <c r="I6" s="31" t="s">
        <v>405</v>
      </c>
      <c r="J6" s="31" t="s">
        <v>405</v>
      </c>
      <c r="L6" s="59" t="s">
        <v>409</v>
      </c>
      <c r="M6" s="60">
        <f>SUM(M4:M5)</f>
        <v>5</v>
      </c>
      <c r="N6" s="60">
        <f t="shared" ref="N6:T6" si="2">SUM(N4:N5)</f>
        <v>7</v>
      </c>
      <c r="O6" s="60">
        <f t="shared" si="2"/>
        <v>6</v>
      </c>
      <c r="P6" s="60">
        <f t="shared" si="2"/>
        <v>9</v>
      </c>
      <c r="Q6" s="60">
        <f t="shared" si="2"/>
        <v>9</v>
      </c>
      <c r="R6" s="60">
        <f t="shared" si="2"/>
        <v>9</v>
      </c>
      <c r="S6" s="60">
        <f t="shared" si="2"/>
        <v>11</v>
      </c>
      <c r="T6" s="60">
        <f t="shared" si="2"/>
        <v>13</v>
      </c>
      <c r="V6" s="59" t="s">
        <v>409</v>
      </c>
      <c r="W6" s="98">
        <f t="shared" si="1"/>
        <v>0.38461538461538464</v>
      </c>
      <c r="X6" s="98">
        <f t="shared" si="0"/>
        <v>0.53846153846153844</v>
      </c>
      <c r="Y6" s="98">
        <f t="shared" si="0"/>
        <v>0.46153846153846156</v>
      </c>
      <c r="Z6" s="98">
        <f t="shared" si="0"/>
        <v>0.69230769230769229</v>
      </c>
      <c r="AA6" s="98">
        <f t="shared" si="0"/>
        <v>0.69230769230769229</v>
      </c>
      <c r="AB6" s="98">
        <f t="shared" si="0"/>
        <v>0.69230769230769229</v>
      </c>
      <c r="AC6" s="98">
        <f t="shared" si="0"/>
        <v>0.84615384615384615</v>
      </c>
      <c r="AD6" s="98">
        <f t="shared" si="0"/>
        <v>1</v>
      </c>
    </row>
    <row r="7" spans="1:30" x14ac:dyDescent="0.25">
      <c r="B7" s="54">
        <v>4</v>
      </c>
      <c r="C7" s="31"/>
      <c r="D7" s="31" t="s">
        <v>391</v>
      </c>
      <c r="E7" s="31" t="s">
        <v>387</v>
      </c>
      <c r="F7" s="31" t="s">
        <v>405</v>
      </c>
      <c r="G7" s="31" t="s">
        <v>403</v>
      </c>
      <c r="H7" s="31" t="s">
        <v>403</v>
      </c>
      <c r="I7" s="31"/>
      <c r="J7" s="31" t="s">
        <v>403</v>
      </c>
      <c r="L7" s="49" t="s">
        <v>398</v>
      </c>
      <c r="M7" s="53">
        <v>1</v>
      </c>
      <c r="N7" s="53">
        <v>2</v>
      </c>
      <c r="O7" s="53">
        <v>1</v>
      </c>
      <c r="P7" s="53">
        <v>1</v>
      </c>
      <c r="Q7" s="53">
        <v>1</v>
      </c>
      <c r="R7" s="53"/>
      <c r="S7" s="53"/>
      <c r="T7" s="53"/>
      <c r="V7" s="49" t="s">
        <v>398</v>
      </c>
      <c r="W7" s="52">
        <f t="shared" si="1"/>
        <v>7.6923076923076927E-2</v>
      </c>
      <c r="X7" s="52">
        <f t="shared" si="0"/>
        <v>0.15384615384615385</v>
      </c>
      <c r="Y7" s="52">
        <f t="shared" si="0"/>
        <v>7.6923076923076927E-2</v>
      </c>
      <c r="Z7" s="52">
        <f t="shared" si="0"/>
        <v>7.6923076923076927E-2</v>
      </c>
      <c r="AA7" s="52">
        <f t="shared" si="0"/>
        <v>7.6923076923076927E-2</v>
      </c>
      <c r="AB7" s="52">
        <f t="shared" si="0"/>
        <v>0</v>
      </c>
      <c r="AC7" s="52">
        <f t="shared" si="0"/>
        <v>0</v>
      </c>
      <c r="AD7" s="52">
        <f t="shared" si="0"/>
        <v>0</v>
      </c>
    </row>
    <row r="8" spans="1:30" x14ac:dyDescent="0.25">
      <c r="B8" s="54">
        <v>5</v>
      </c>
      <c r="C8" s="31" t="s">
        <v>383</v>
      </c>
      <c r="D8" s="31" t="s">
        <v>387</v>
      </c>
      <c r="E8" s="31" t="s">
        <v>390</v>
      </c>
      <c r="F8" s="31" t="s">
        <v>383</v>
      </c>
      <c r="G8" s="31" t="s">
        <v>405</v>
      </c>
      <c r="H8" s="31" t="s">
        <v>404</v>
      </c>
      <c r="I8" s="31" t="s">
        <v>404</v>
      </c>
      <c r="J8" s="31" t="s">
        <v>403</v>
      </c>
      <c r="L8" s="49" t="s">
        <v>397</v>
      </c>
      <c r="M8" s="53">
        <v>1</v>
      </c>
      <c r="N8" s="53">
        <v>3</v>
      </c>
      <c r="O8" s="53">
        <v>3</v>
      </c>
      <c r="P8" s="53">
        <v>1</v>
      </c>
      <c r="Q8" s="53"/>
      <c r="R8" s="53"/>
      <c r="S8" s="53"/>
      <c r="T8" s="53"/>
      <c r="V8" s="49" t="s">
        <v>397</v>
      </c>
      <c r="W8" s="52">
        <f t="shared" si="1"/>
        <v>7.6923076923076927E-2</v>
      </c>
      <c r="X8" s="52">
        <f t="shared" si="0"/>
        <v>0.23076923076923078</v>
      </c>
      <c r="Y8" s="52">
        <f t="shared" si="0"/>
        <v>0.23076923076923078</v>
      </c>
      <c r="Z8" s="52">
        <f t="shared" si="0"/>
        <v>7.6923076923076927E-2</v>
      </c>
      <c r="AA8" s="52">
        <f t="shared" si="0"/>
        <v>0</v>
      </c>
      <c r="AB8" s="52">
        <f t="shared" si="0"/>
        <v>0</v>
      </c>
      <c r="AC8" s="52">
        <f t="shared" si="0"/>
        <v>0</v>
      </c>
      <c r="AD8" s="52">
        <f t="shared" si="0"/>
        <v>0</v>
      </c>
    </row>
    <row r="9" spans="1:30" x14ac:dyDescent="0.25">
      <c r="B9" s="54">
        <v>6</v>
      </c>
      <c r="C9" s="31"/>
      <c r="D9" s="31" t="s">
        <v>390</v>
      </c>
      <c r="E9" s="31"/>
      <c r="F9" s="31" t="s">
        <v>390</v>
      </c>
      <c r="G9" s="31"/>
      <c r="H9" s="31"/>
      <c r="I9" s="31"/>
      <c r="J9" s="31" t="s">
        <v>403</v>
      </c>
      <c r="L9" s="59" t="s">
        <v>410</v>
      </c>
      <c r="M9" s="60">
        <f>SUM(M6:M8)</f>
        <v>7</v>
      </c>
      <c r="N9" s="60">
        <f t="shared" ref="N9:T9" si="3">SUM(N6:N8)</f>
        <v>12</v>
      </c>
      <c r="O9" s="60">
        <f t="shared" si="3"/>
        <v>10</v>
      </c>
      <c r="P9" s="60">
        <f t="shared" si="3"/>
        <v>11</v>
      </c>
      <c r="Q9" s="60">
        <f t="shared" si="3"/>
        <v>10</v>
      </c>
      <c r="R9" s="60">
        <f t="shared" si="3"/>
        <v>9</v>
      </c>
      <c r="S9" s="60">
        <f t="shared" si="3"/>
        <v>11</v>
      </c>
      <c r="T9" s="60">
        <f t="shared" si="3"/>
        <v>13</v>
      </c>
      <c r="V9" s="59" t="s">
        <v>410</v>
      </c>
      <c r="W9" s="98">
        <f t="shared" si="1"/>
        <v>0.53846153846153844</v>
      </c>
      <c r="X9" s="98">
        <f t="shared" si="0"/>
        <v>0.92307692307692313</v>
      </c>
      <c r="Y9" s="98">
        <f t="shared" si="0"/>
        <v>0.76923076923076927</v>
      </c>
      <c r="Z9" s="98">
        <f t="shared" si="0"/>
        <v>0.84615384615384615</v>
      </c>
      <c r="AA9" s="98">
        <f t="shared" si="0"/>
        <v>0.76923076923076927</v>
      </c>
      <c r="AB9" s="98">
        <f t="shared" si="0"/>
        <v>0.69230769230769229</v>
      </c>
      <c r="AC9" s="98">
        <f t="shared" si="0"/>
        <v>0.84615384615384615</v>
      </c>
      <c r="AD9" s="98">
        <f t="shared" si="0"/>
        <v>1</v>
      </c>
    </row>
    <row r="10" spans="1:30" x14ac:dyDescent="0.25">
      <c r="B10" s="54">
        <v>7</v>
      </c>
      <c r="C10" s="31"/>
      <c r="D10" s="31" t="s">
        <v>390</v>
      </c>
      <c r="E10" s="31" t="s">
        <v>390</v>
      </c>
      <c r="F10" s="31" t="s">
        <v>387</v>
      </c>
      <c r="G10" s="31"/>
      <c r="H10" s="31"/>
      <c r="I10" s="31" t="s">
        <v>404</v>
      </c>
      <c r="J10" s="31" t="s">
        <v>404</v>
      </c>
      <c r="L10" s="49" t="s">
        <v>406</v>
      </c>
      <c r="M10" s="53">
        <v>6</v>
      </c>
      <c r="N10" s="53">
        <v>1</v>
      </c>
      <c r="O10" s="53">
        <v>3</v>
      </c>
      <c r="P10" s="53">
        <v>2</v>
      </c>
      <c r="Q10" s="53">
        <v>3</v>
      </c>
      <c r="R10" s="53">
        <v>4</v>
      </c>
      <c r="S10" s="53">
        <v>2</v>
      </c>
      <c r="T10" s="53"/>
      <c r="V10" s="49" t="s">
        <v>406</v>
      </c>
      <c r="W10" s="52">
        <f t="shared" si="1"/>
        <v>0.46153846153846156</v>
      </c>
      <c r="X10" s="52">
        <f t="shared" si="0"/>
        <v>7.6923076923076927E-2</v>
      </c>
      <c r="Y10" s="52">
        <f t="shared" si="0"/>
        <v>0.23076923076923078</v>
      </c>
      <c r="Z10" s="52">
        <f t="shared" si="0"/>
        <v>0.15384615384615385</v>
      </c>
      <c r="AA10" s="52">
        <f t="shared" si="0"/>
        <v>0.23076923076923078</v>
      </c>
      <c r="AB10" s="52">
        <f t="shared" si="0"/>
        <v>0.30769230769230771</v>
      </c>
      <c r="AC10" s="52">
        <f t="shared" si="0"/>
        <v>0.15384615384615385</v>
      </c>
      <c r="AD10" s="52">
        <f t="shared" si="0"/>
        <v>0</v>
      </c>
    </row>
    <row r="11" spans="1:30" x14ac:dyDescent="0.25">
      <c r="B11" s="54">
        <v>8</v>
      </c>
      <c r="C11" s="31" t="s">
        <v>383</v>
      </c>
      <c r="D11" s="31" t="s">
        <v>405</v>
      </c>
      <c r="E11" s="31" t="s">
        <v>384</v>
      </c>
      <c r="F11" s="31" t="s">
        <v>404</v>
      </c>
      <c r="G11" s="31" t="s">
        <v>384</v>
      </c>
      <c r="H11" s="31" t="s">
        <v>403</v>
      </c>
      <c r="I11" s="31" t="s">
        <v>403</v>
      </c>
      <c r="J11" s="31" t="s">
        <v>403</v>
      </c>
      <c r="L11" s="48"/>
      <c r="M11" s="53">
        <f>SUM(M9:M10)</f>
        <v>13</v>
      </c>
      <c r="N11" s="53">
        <f t="shared" ref="N11:T11" si="4">SUM(N9:N10)</f>
        <v>13</v>
      </c>
      <c r="O11" s="53">
        <f t="shared" si="4"/>
        <v>13</v>
      </c>
      <c r="P11" s="53">
        <f t="shared" si="4"/>
        <v>13</v>
      </c>
      <c r="Q11" s="53">
        <f t="shared" si="4"/>
        <v>13</v>
      </c>
      <c r="R11" s="53">
        <f t="shared" si="4"/>
        <v>13</v>
      </c>
      <c r="S11" s="53">
        <f t="shared" si="4"/>
        <v>13</v>
      </c>
      <c r="T11" s="53">
        <f t="shared" si="4"/>
        <v>13</v>
      </c>
      <c r="V11" s="48"/>
      <c r="W11" s="52">
        <f>SUM(W9:W10)</f>
        <v>1</v>
      </c>
      <c r="X11" s="52">
        <f t="shared" ref="X11:AD11" si="5">SUM(X9:X10)</f>
        <v>1</v>
      </c>
      <c r="Y11" s="52">
        <f t="shared" si="5"/>
        <v>1</v>
      </c>
      <c r="Z11" s="52">
        <f t="shared" si="5"/>
        <v>1</v>
      </c>
      <c r="AA11" s="52">
        <f t="shared" si="5"/>
        <v>1</v>
      </c>
      <c r="AB11" s="52">
        <f t="shared" si="5"/>
        <v>1</v>
      </c>
      <c r="AC11" s="52">
        <f t="shared" si="5"/>
        <v>1</v>
      </c>
      <c r="AD11" s="52">
        <f t="shared" si="5"/>
        <v>1</v>
      </c>
    </row>
    <row r="12" spans="1:30" x14ac:dyDescent="0.25">
      <c r="B12" s="54">
        <v>9</v>
      </c>
      <c r="C12" s="31" t="s">
        <v>387</v>
      </c>
      <c r="D12" s="31" t="s">
        <v>383</v>
      </c>
      <c r="E12" s="31"/>
      <c r="F12" s="31"/>
      <c r="G12" s="31"/>
      <c r="H12" s="31"/>
      <c r="I12" s="31" t="s">
        <v>405</v>
      </c>
      <c r="J12" s="31" t="s">
        <v>403</v>
      </c>
      <c r="L12" s="48"/>
      <c r="M12" s="32"/>
      <c r="N12" s="32"/>
      <c r="O12" s="32"/>
      <c r="P12" s="32"/>
      <c r="Q12" s="32"/>
      <c r="R12" s="32"/>
      <c r="S12" s="32"/>
      <c r="T12" s="32"/>
      <c r="V12" s="48"/>
      <c r="W12" s="56"/>
      <c r="X12" s="56"/>
      <c r="Y12" s="56"/>
      <c r="Z12" s="56"/>
      <c r="AA12" s="56"/>
      <c r="AB12" s="56"/>
      <c r="AC12" s="56"/>
      <c r="AD12" s="56"/>
    </row>
    <row r="13" spans="1:30" x14ac:dyDescent="0.25">
      <c r="B13" s="54">
        <v>10</v>
      </c>
      <c r="C13" s="31" t="s">
        <v>389</v>
      </c>
      <c r="D13" s="31" t="s">
        <v>383</v>
      </c>
      <c r="E13" s="31" t="s">
        <v>396</v>
      </c>
      <c r="F13" s="31" t="s">
        <v>404</v>
      </c>
      <c r="G13" s="31" t="s">
        <v>405</v>
      </c>
      <c r="H13" s="31" t="s">
        <v>403</v>
      </c>
      <c r="I13" s="31" t="s">
        <v>405</v>
      </c>
      <c r="J13" s="31" t="s">
        <v>404</v>
      </c>
      <c r="L13" s="48"/>
      <c r="M13" s="32"/>
      <c r="N13" s="32"/>
      <c r="O13" s="32"/>
      <c r="P13" s="32"/>
      <c r="Q13" s="32"/>
      <c r="R13" s="32"/>
      <c r="S13" s="32"/>
      <c r="T13" s="32"/>
      <c r="V13" s="48"/>
      <c r="W13" s="56"/>
      <c r="X13" s="56"/>
      <c r="Y13" s="56"/>
      <c r="Z13" s="56"/>
      <c r="AA13" s="56"/>
      <c r="AB13" s="56"/>
      <c r="AC13" s="56"/>
      <c r="AD13" s="56"/>
    </row>
    <row r="14" spans="1:30" x14ac:dyDescent="0.25">
      <c r="B14" s="54">
        <v>11</v>
      </c>
      <c r="C14" s="31"/>
      <c r="D14" s="31" t="s">
        <v>383</v>
      </c>
      <c r="E14" s="31" t="s">
        <v>404</v>
      </c>
      <c r="F14" s="31" t="s">
        <v>383</v>
      </c>
      <c r="G14" s="31" t="s">
        <v>384</v>
      </c>
      <c r="H14" s="31" t="s">
        <v>384</v>
      </c>
      <c r="I14" s="31" t="s">
        <v>384</v>
      </c>
      <c r="J14" s="31" t="s">
        <v>404</v>
      </c>
      <c r="L14" s="48"/>
      <c r="M14" s="32"/>
      <c r="N14" s="32"/>
      <c r="O14" s="32"/>
      <c r="P14" s="32"/>
      <c r="Q14" s="32"/>
      <c r="R14" s="32"/>
      <c r="S14" s="32"/>
      <c r="T14" s="32"/>
      <c r="V14" s="48"/>
      <c r="W14" s="56"/>
      <c r="X14" s="56"/>
      <c r="Y14" s="56"/>
      <c r="Z14" s="56"/>
      <c r="AA14" s="56"/>
      <c r="AB14" s="56"/>
      <c r="AC14" s="56"/>
      <c r="AD14" s="56"/>
    </row>
    <row r="15" spans="1:30" x14ac:dyDescent="0.25">
      <c r="B15" s="54">
        <v>12</v>
      </c>
      <c r="C15" s="31"/>
      <c r="D15" s="31" t="s">
        <v>392</v>
      </c>
      <c r="E15" s="31" t="s">
        <v>383</v>
      </c>
      <c r="F15" s="31" t="s">
        <v>403</v>
      </c>
      <c r="G15" s="31" t="s">
        <v>384</v>
      </c>
      <c r="H15" s="31" t="s">
        <v>384</v>
      </c>
      <c r="I15" s="31" t="s">
        <v>403</v>
      </c>
      <c r="J15" s="31" t="s">
        <v>384</v>
      </c>
      <c r="L15" s="48"/>
      <c r="M15" s="32"/>
      <c r="N15" s="32"/>
      <c r="O15" s="32"/>
      <c r="P15" s="32"/>
      <c r="Q15" s="32"/>
      <c r="R15" s="32"/>
      <c r="S15" s="32"/>
      <c r="T15" s="32"/>
      <c r="V15" s="48"/>
      <c r="W15" s="56"/>
      <c r="X15" s="56"/>
      <c r="Y15" s="56"/>
      <c r="Z15" s="56"/>
      <c r="AA15" s="56"/>
      <c r="AB15" s="56"/>
      <c r="AC15" s="56"/>
      <c r="AD15" s="56"/>
    </row>
    <row r="16" spans="1:30" x14ac:dyDescent="0.25">
      <c r="B16" s="54">
        <v>13</v>
      </c>
      <c r="C16" s="33" t="s">
        <v>393</v>
      </c>
      <c r="D16" s="33" t="s">
        <v>383</v>
      </c>
      <c r="E16" s="33" t="s">
        <v>404</v>
      </c>
      <c r="F16" s="33" t="s">
        <v>384</v>
      </c>
      <c r="G16" s="33" t="s">
        <v>384</v>
      </c>
      <c r="H16" s="33" t="s">
        <v>384</v>
      </c>
      <c r="I16" s="33" t="s">
        <v>384</v>
      </c>
      <c r="J16" s="33" t="s">
        <v>384</v>
      </c>
      <c r="L16" s="48"/>
      <c r="M16" s="32"/>
      <c r="N16" s="32"/>
      <c r="O16" s="32"/>
      <c r="P16" s="32"/>
      <c r="Q16" s="32"/>
      <c r="R16" s="32"/>
      <c r="S16" s="32"/>
      <c r="T16" s="32"/>
      <c r="V16" s="48"/>
      <c r="W16" s="56"/>
      <c r="X16" s="56"/>
      <c r="Y16" s="56"/>
      <c r="Z16" s="56"/>
      <c r="AA16" s="56"/>
      <c r="AB16" s="56"/>
      <c r="AC16" s="56"/>
      <c r="AD16" s="56"/>
    </row>
    <row r="17" spans="1:30" x14ac:dyDescent="0.25">
      <c r="C17" s="1"/>
      <c r="D17" s="1"/>
      <c r="E17" s="1"/>
      <c r="F17" s="1"/>
      <c r="G17" s="1"/>
      <c r="H17" s="1"/>
      <c r="I17" s="1"/>
      <c r="J17" s="1"/>
    </row>
    <row r="18" spans="1:30" x14ac:dyDescent="0.25">
      <c r="C18" s="96">
        <v>18</v>
      </c>
      <c r="D18" s="96">
        <v>19</v>
      </c>
      <c r="E18" s="96">
        <v>20</v>
      </c>
      <c r="F18" s="96">
        <v>21</v>
      </c>
      <c r="G18" s="96">
        <v>22</v>
      </c>
      <c r="H18" s="96">
        <v>23</v>
      </c>
      <c r="I18" s="96">
        <v>24</v>
      </c>
      <c r="J18" s="96">
        <v>25</v>
      </c>
      <c r="L18" s="48"/>
      <c r="M18" s="47">
        <v>18</v>
      </c>
      <c r="N18" s="47">
        <v>19</v>
      </c>
      <c r="O18" s="47">
        <v>20</v>
      </c>
      <c r="P18" s="47">
        <v>21</v>
      </c>
      <c r="Q18" s="47">
        <v>22</v>
      </c>
      <c r="R18" s="47">
        <v>23</v>
      </c>
      <c r="S18" s="47">
        <v>24</v>
      </c>
      <c r="T18" s="47">
        <v>25</v>
      </c>
      <c r="U18" s="97"/>
      <c r="V18" s="48"/>
      <c r="W18" s="47">
        <v>18</v>
      </c>
      <c r="X18" s="47">
        <v>19</v>
      </c>
      <c r="Y18" s="47">
        <v>20</v>
      </c>
      <c r="Z18" s="47">
        <v>21</v>
      </c>
      <c r="AA18" s="47">
        <v>22</v>
      </c>
      <c r="AB18" s="47">
        <v>23</v>
      </c>
      <c r="AC18" s="47">
        <v>24</v>
      </c>
      <c r="AD18" s="47">
        <v>25</v>
      </c>
    </row>
    <row r="19" spans="1:30" x14ac:dyDescent="0.25">
      <c r="A19" s="94">
        <v>5000</v>
      </c>
      <c r="B19" s="54">
        <v>1</v>
      </c>
      <c r="C19" s="31"/>
      <c r="D19" s="31" t="s">
        <v>383</v>
      </c>
      <c r="E19" s="31" t="s">
        <v>384</v>
      </c>
      <c r="F19" s="31" t="s">
        <v>403</v>
      </c>
      <c r="G19" s="31" t="s">
        <v>403</v>
      </c>
      <c r="H19" s="31" t="s">
        <v>384</v>
      </c>
      <c r="I19" s="31" t="s">
        <v>384</v>
      </c>
      <c r="J19" s="31" t="s">
        <v>403</v>
      </c>
      <c r="L19" s="49" t="s">
        <v>401</v>
      </c>
      <c r="M19" s="53"/>
      <c r="N19" s="53">
        <v>3</v>
      </c>
      <c r="O19" s="53">
        <v>4</v>
      </c>
      <c r="P19" s="53">
        <v>3</v>
      </c>
      <c r="Q19" s="53">
        <v>3</v>
      </c>
      <c r="R19" s="53">
        <v>3</v>
      </c>
      <c r="S19" s="53">
        <v>4</v>
      </c>
      <c r="T19" s="53">
        <v>3</v>
      </c>
      <c r="V19" s="49" t="s">
        <v>401</v>
      </c>
      <c r="W19" s="52">
        <f>M19/M$26</f>
        <v>0</v>
      </c>
      <c r="X19" s="52">
        <f t="shared" ref="X19:AD25" si="6">N19/N$26</f>
        <v>0.6</v>
      </c>
      <c r="Y19" s="52">
        <f t="shared" si="6"/>
        <v>0.8</v>
      </c>
      <c r="Z19" s="52">
        <f t="shared" si="6"/>
        <v>0.6</v>
      </c>
      <c r="AA19" s="52">
        <f t="shared" si="6"/>
        <v>0.6</v>
      </c>
      <c r="AB19" s="52">
        <f t="shared" si="6"/>
        <v>0.6</v>
      </c>
      <c r="AC19" s="52">
        <f t="shared" si="6"/>
        <v>0.8</v>
      </c>
      <c r="AD19" s="52">
        <f t="shared" si="6"/>
        <v>0.6</v>
      </c>
    </row>
    <row r="20" spans="1:30" x14ac:dyDescent="0.25">
      <c r="A20" s="94">
        <v>10000</v>
      </c>
      <c r="B20" s="54">
        <v>2</v>
      </c>
      <c r="C20" s="31"/>
      <c r="D20" s="31" t="s">
        <v>391</v>
      </c>
      <c r="E20" s="31"/>
      <c r="F20" s="31" t="s">
        <v>387</v>
      </c>
      <c r="G20" s="31" t="s">
        <v>390</v>
      </c>
      <c r="H20" s="31" t="s">
        <v>405</v>
      </c>
      <c r="I20" s="31" t="s">
        <v>405</v>
      </c>
      <c r="J20" s="31"/>
      <c r="L20" s="49" t="s">
        <v>399</v>
      </c>
      <c r="M20" s="53">
        <v>3</v>
      </c>
      <c r="N20" s="53">
        <v>1</v>
      </c>
      <c r="O20" s="53"/>
      <c r="P20" s="53">
        <v>2</v>
      </c>
      <c r="Q20" s="53">
        <v>1</v>
      </c>
      <c r="R20" s="53"/>
      <c r="S20" s="53"/>
      <c r="T20" s="53"/>
      <c r="V20" s="49" t="s">
        <v>399</v>
      </c>
      <c r="W20" s="52">
        <f t="shared" ref="W20:W25" si="7">M20/M$26</f>
        <v>0.6</v>
      </c>
      <c r="X20" s="52">
        <f t="shared" si="6"/>
        <v>0.2</v>
      </c>
      <c r="Y20" s="52">
        <f t="shared" si="6"/>
        <v>0</v>
      </c>
      <c r="Z20" s="52">
        <f t="shared" si="6"/>
        <v>0.4</v>
      </c>
      <c r="AA20" s="52">
        <f t="shared" si="6"/>
        <v>0.2</v>
      </c>
      <c r="AB20" s="52"/>
      <c r="AC20" s="52"/>
      <c r="AD20" s="52"/>
    </row>
    <row r="21" spans="1:30" x14ac:dyDescent="0.25">
      <c r="A21" s="94" t="s">
        <v>429</v>
      </c>
      <c r="B21" s="54">
        <v>3</v>
      </c>
      <c r="C21" s="31" t="s">
        <v>383</v>
      </c>
      <c r="D21" s="31" t="s">
        <v>405</v>
      </c>
      <c r="E21" s="31" t="s">
        <v>403</v>
      </c>
      <c r="F21" s="31" t="s">
        <v>405</v>
      </c>
      <c r="G21" s="31" t="s">
        <v>405</v>
      </c>
      <c r="H21" s="31" t="s">
        <v>403</v>
      </c>
      <c r="I21" s="31" t="s">
        <v>403</v>
      </c>
      <c r="J21" s="31" t="s">
        <v>384</v>
      </c>
      <c r="L21" s="59" t="s">
        <v>409</v>
      </c>
      <c r="M21" s="60">
        <f>SUM(M19:M20)</f>
        <v>3</v>
      </c>
      <c r="N21" s="60">
        <f t="shared" ref="N21:T21" si="8">SUM(N19:N20)</f>
        <v>4</v>
      </c>
      <c r="O21" s="60">
        <f t="shared" si="8"/>
        <v>4</v>
      </c>
      <c r="P21" s="60">
        <f t="shared" si="8"/>
        <v>5</v>
      </c>
      <c r="Q21" s="60">
        <f t="shared" si="8"/>
        <v>4</v>
      </c>
      <c r="R21" s="60">
        <f t="shared" si="8"/>
        <v>3</v>
      </c>
      <c r="S21" s="60">
        <f t="shared" si="8"/>
        <v>4</v>
      </c>
      <c r="T21" s="60">
        <f t="shared" si="8"/>
        <v>3</v>
      </c>
      <c r="V21" s="59" t="s">
        <v>409</v>
      </c>
      <c r="W21" s="98">
        <f t="shared" si="7"/>
        <v>0.6</v>
      </c>
      <c r="X21" s="98">
        <f t="shared" si="6"/>
        <v>0.8</v>
      </c>
      <c r="Y21" s="98">
        <f t="shared" si="6"/>
        <v>0.8</v>
      </c>
      <c r="Z21" s="98">
        <f t="shared" si="6"/>
        <v>1</v>
      </c>
      <c r="AA21" s="98">
        <f t="shared" si="6"/>
        <v>0.8</v>
      </c>
      <c r="AB21" s="98">
        <f t="shared" si="6"/>
        <v>0.6</v>
      </c>
      <c r="AC21" s="98">
        <f t="shared" si="6"/>
        <v>0.8</v>
      </c>
      <c r="AD21" s="98">
        <f t="shared" si="6"/>
        <v>0.6</v>
      </c>
    </row>
    <row r="22" spans="1:30" x14ac:dyDescent="0.25">
      <c r="B22" s="54">
        <v>4</v>
      </c>
      <c r="C22" s="31" t="s">
        <v>385</v>
      </c>
      <c r="D22" s="31" t="s">
        <v>405</v>
      </c>
      <c r="E22" s="31" t="s">
        <v>405</v>
      </c>
      <c r="F22" s="31" t="s">
        <v>404</v>
      </c>
      <c r="G22" s="31" t="s">
        <v>403</v>
      </c>
      <c r="H22" s="31"/>
      <c r="I22" s="31" t="s">
        <v>405</v>
      </c>
      <c r="J22" s="31"/>
      <c r="L22" s="49" t="s">
        <v>398</v>
      </c>
      <c r="M22" s="53"/>
      <c r="N22" s="53">
        <v>1</v>
      </c>
      <c r="O22" s="53"/>
      <c r="P22" s="53"/>
      <c r="Q22" s="53"/>
      <c r="R22" s="53">
        <v>1</v>
      </c>
      <c r="S22" s="53"/>
      <c r="T22" s="53"/>
      <c r="V22" s="49" t="s">
        <v>398</v>
      </c>
      <c r="W22" s="52">
        <f t="shared" si="7"/>
        <v>0</v>
      </c>
      <c r="X22" s="52">
        <f t="shared" si="6"/>
        <v>0.2</v>
      </c>
      <c r="Y22" s="52">
        <f t="shared" si="6"/>
        <v>0</v>
      </c>
      <c r="Z22" s="52">
        <f t="shared" si="6"/>
        <v>0</v>
      </c>
      <c r="AA22" s="52">
        <f t="shared" si="6"/>
        <v>0</v>
      </c>
      <c r="AB22" s="52">
        <f t="shared" si="6"/>
        <v>0.2</v>
      </c>
      <c r="AC22" s="52">
        <f t="shared" si="6"/>
        <v>0</v>
      </c>
      <c r="AD22" s="52">
        <f t="shared" si="6"/>
        <v>0</v>
      </c>
    </row>
    <row r="23" spans="1:30" x14ac:dyDescent="0.25">
      <c r="B23" s="54">
        <v>5</v>
      </c>
      <c r="C23" s="31" t="s">
        <v>387</v>
      </c>
      <c r="D23" s="31" t="s">
        <v>405</v>
      </c>
      <c r="E23" s="31" t="s">
        <v>405</v>
      </c>
      <c r="F23" s="31" t="s">
        <v>383</v>
      </c>
      <c r="G23" s="31" t="s">
        <v>383</v>
      </c>
      <c r="H23" s="31" t="s">
        <v>386</v>
      </c>
      <c r="I23" s="31"/>
      <c r="J23" s="31" t="s">
        <v>405</v>
      </c>
      <c r="L23" s="49" t="s">
        <v>397</v>
      </c>
      <c r="M23" s="53"/>
      <c r="N23" s="53"/>
      <c r="O23" s="53"/>
      <c r="P23" s="53"/>
      <c r="Q23" s="53">
        <v>1</v>
      </c>
      <c r="R23" s="53"/>
      <c r="S23" s="53"/>
      <c r="T23" s="53"/>
      <c r="V23" s="49" t="s">
        <v>397</v>
      </c>
      <c r="W23" s="52">
        <f t="shared" si="7"/>
        <v>0</v>
      </c>
      <c r="X23" s="52">
        <f t="shared" si="6"/>
        <v>0</v>
      </c>
      <c r="Y23" s="52">
        <f t="shared" si="6"/>
        <v>0</v>
      </c>
      <c r="Z23" s="52">
        <f t="shared" si="6"/>
        <v>0</v>
      </c>
      <c r="AA23" s="52">
        <f t="shared" si="6"/>
        <v>0.2</v>
      </c>
      <c r="AB23" s="52">
        <f t="shared" si="6"/>
        <v>0</v>
      </c>
      <c r="AC23" s="52">
        <f t="shared" si="6"/>
        <v>0</v>
      </c>
      <c r="AD23" s="52">
        <f t="shared" si="6"/>
        <v>0</v>
      </c>
    </row>
    <row r="24" spans="1:30" x14ac:dyDescent="0.25">
      <c r="C24" s="31"/>
      <c r="D24" s="31"/>
      <c r="E24" s="31"/>
      <c r="F24" s="31"/>
      <c r="G24" s="31"/>
      <c r="H24" s="31"/>
      <c r="I24" s="31"/>
      <c r="J24" s="31"/>
      <c r="L24" s="59" t="s">
        <v>410</v>
      </c>
      <c r="M24" s="60">
        <f>SUM(M21:M23)</f>
        <v>3</v>
      </c>
      <c r="N24" s="60">
        <f t="shared" ref="N24:T24" si="9">SUM(N21:N23)</f>
        <v>5</v>
      </c>
      <c r="O24" s="60">
        <f t="shared" si="9"/>
        <v>4</v>
      </c>
      <c r="P24" s="60">
        <f t="shared" si="9"/>
        <v>5</v>
      </c>
      <c r="Q24" s="60">
        <f t="shared" si="9"/>
        <v>5</v>
      </c>
      <c r="R24" s="60">
        <f t="shared" si="9"/>
        <v>4</v>
      </c>
      <c r="S24" s="60">
        <f t="shared" si="9"/>
        <v>4</v>
      </c>
      <c r="T24" s="60">
        <f t="shared" si="9"/>
        <v>3</v>
      </c>
      <c r="V24" s="59" t="s">
        <v>410</v>
      </c>
      <c r="W24" s="98">
        <f t="shared" si="7"/>
        <v>0.6</v>
      </c>
      <c r="X24" s="98">
        <f t="shared" si="6"/>
        <v>1</v>
      </c>
      <c r="Y24" s="98">
        <f t="shared" si="6"/>
        <v>0.8</v>
      </c>
      <c r="Z24" s="98">
        <f t="shared" si="6"/>
        <v>1</v>
      </c>
      <c r="AA24" s="98">
        <f t="shared" si="6"/>
        <v>1</v>
      </c>
      <c r="AB24" s="98">
        <f t="shared" si="6"/>
        <v>0.8</v>
      </c>
      <c r="AC24" s="98">
        <f t="shared" si="6"/>
        <v>0.8</v>
      </c>
      <c r="AD24" s="98">
        <f t="shared" si="6"/>
        <v>0.6</v>
      </c>
    </row>
    <row r="25" spans="1:30" x14ac:dyDescent="0.25">
      <c r="C25" s="31"/>
      <c r="D25" s="31"/>
      <c r="E25" s="31"/>
      <c r="F25" s="31"/>
      <c r="G25" s="31"/>
      <c r="H25" s="31"/>
      <c r="I25" s="31"/>
      <c r="J25" s="31"/>
      <c r="L25" s="49" t="s">
        <v>406</v>
      </c>
      <c r="M25" s="53">
        <v>2</v>
      </c>
      <c r="N25" s="53"/>
      <c r="O25" s="53">
        <v>1</v>
      </c>
      <c r="P25" s="53"/>
      <c r="Q25" s="53"/>
      <c r="R25" s="53">
        <v>1</v>
      </c>
      <c r="S25" s="53">
        <v>1</v>
      </c>
      <c r="T25" s="53">
        <v>2</v>
      </c>
      <c r="V25" s="49" t="s">
        <v>406</v>
      </c>
      <c r="W25" s="52">
        <f t="shared" si="7"/>
        <v>0.4</v>
      </c>
      <c r="X25" s="52">
        <f t="shared" si="6"/>
        <v>0</v>
      </c>
      <c r="Y25" s="52">
        <f t="shared" si="6"/>
        <v>0.2</v>
      </c>
      <c r="Z25" s="52">
        <f t="shared" si="6"/>
        <v>0</v>
      </c>
      <c r="AA25" s="52">
        <f t="shared" si="6"/>
        <v>0</v>
      </c>
      <c r="AB25" s="52">
        <f t="shared" si="6"/>
        <v>0.2</v>
      </c>
      <c r="AC25" s="52">
        <f t="shared" si="6"/>
        <v>0.2</v>
      </c>
      <c r="AD25" s="52">
        <f t="shared" si="6"/>
        <v>0.4</v>
      </c>
    </row>
    <row r="26" spans="1:30" x14ac:dyDescent="0.25">
      <c r="C26" s="31"/>
      <c r="D26" s="31"/>
      <c r="E26" s="31"/>
      <c r="F26" s="31"/>
      <c r="G26" s="31"/>
      <c r="H26" s="31"/>
      <c r="I26" s="31"/>
      <c r="J26" s="31"/>
      <c r="L26" s="48"/>
      <c r="M26" s="53">
        <f>SUM(M24:M25)</f>
        <v>5</v>
      </c>
      <c r="N26" s="53">
        <f t="shared" ref="N26:T26" si="10">SUM(N24:N25)</f>
        <v>5</v>
      </c>
      <c r="O26" s="53">
        <f t="shared" si="10"/>
        <v>5</v>
      </c>
      <c r="P26" s="53">
        <f t="shared" si="10"/>
        <v>5</v>
      </c>
      <c r="Q26" s="53">
        <f t="shared" si="10"/>
        <v>5</v>
      </c>
      <c r="R26" s="53">
        <f t="shared" si="10"/>
        <v>5</v>
      </c>
      <c r="S26" s="53">
        <f t="shared" si="10"/>
        <v>5</v>
      </c>
      <c r="T26" s="53">
        <f t="shared" si="10"/>
        <v>5</v>
      </c>
      <c r="V26" s="48"/>
      <c r="W26" s="52">
        <f>SUM(W24:W25)</f>
        <v>1</v>
      </c>
      <c r="X26" s="52">
        <f t="shared" ref="X26:AD26" si="11">SUM(X24:X25)</f>
        <v>1</v>
      </c>
      <c r="Y26" s="52">
        <f t="shared" si="11"/>
        <v>1</v>
      </c>
      <c r="Z26" s="52">
        <f t="shared" si="11"/>
        <v>1</v>
      </c>
      <c r="AA26" s="52">
        <f t="shared" si="11"/>
        <v>1</v>
      </c>
      <c r="AB26" s="52">
        <f t="shared" si="11"/>
        <v>1</v>
      </c>
      <c r="AC26" s="52">
        <f t="shared" si="11"/>
        <v>1</v>
      </c>
      <c r="AD26" s="52">
        <f t="shared" si="11"/>
        <v>1</v>
      </c>
    </row>
    <row r="27" spans="1:30" x14ac:dyDescent="0.25">
      <c r="C27" s="31"/>
      <c r="D27" s="31"/>
      <c r="E27" s="31"/>
      <c r="F27" s="31"/>
      <c r="G27" s="31"/>
      <c r="H27" s="31"/>
      <c r="I27" s="31"/>
      <c r="J27" s="31"/>
    </row>
    <row r="28" spans="1:30" x14ac:dyDescent="0.25">
      <c r="C28" s="31"/>
      <c r="D28" s="31"/>
      <c r="E28" s="31"/>
      <c r="F28" s="31"/>
      <c r="G28" s="31"/>
      <c r="H28" s="31"/>
      <c r="I28" s="31"/>
      <c r="J28" s="31"/>
    </row>
    <row r="29" spans="1:30" x14ac:dyDescent="0.25">
      <c r="C29" s="31"/>
      <c r="D29" s="31"/>
      <c r="E29" s="31"/>
      <c r="F29" s="31"/>
      <c r="G29" s="31"/>
      <c r="H29" s="31"/>
      <c r="I29" s="31"/>
      <c r="J29" s="31"/>
    </row>
    <row r="30" spans="1:30" x14ac:dyDescent="0.25">
      <c r="C30" s="31"/>
      <c r="D30" s="31"/>
      <c r="E30" s="31"/>
      <c r="F30" s="31"/>
      <c r="G30" s="31"/>
      <c r="H30" s="31"/>
      <c r="I30" s="31"/>
      <c r="J30" s="31"/>
    </row>
    <row r="31" spans="1:30" x14ac:dyDescent="0.25">
      <c r="C31" s="31"/>
      <c r="D31" s="31"/>
      <c r="E31" s="31"/>
      <c r="F31" s="31"/>
      <c r="G31" s="31"/>
      <c r="H31" s="31"/>
      <c r="I31" s="31"/>
      <c r="J31" s="31"/>
    </row>
    <row r="32" spans="1:30" x14ac:dyDescent="0.25">
      <c r="C32" s="31"/>
      <c r="D32" s="31"/>
      <c r="E32" s="31"/>
      <c r="F32" s="31"/>
      <c r="G32" s="31"/>
      <c r="H32" s="31"/>
      <c r="I32" s="31"/>
      <c r="J32" s="31"/>
    </row>
    <row r="33" spans="3:10" x14ac:dyDescent="0.25">
      <c r="C33" s="31"/>
      <c r="D33" s="31"/>
      <c r="E33" s="31"/>
      <c r="F33" s="31"/>
      <c r="G33" s="31"/>
      <c r="H33" s="31"/>
      <c r="I33" s="31"/>
      <c r="J33" s="31"/>
    </row>
    <row r="34" spans="3:10" x14ac:dyDescent="0.25">
      <c r="C34" s="31"/>
      <c r="D34" s="31"/>
      <c r="E34" s="31"/>
      <c r="F34" s="31"/>
      <c r="G34" s="31"/>
      <c r="H34" s="31"/>
      <c r="I34" s="31"/>
      <c r="J34" s="31"/>
    </row>
    <row r="35" spans="3:10" x14ac:dyDescent="0.25">
      <c r="C35" s="31"/>
      <c r="D35" s="31"/>
      <c r="E35" s="31"/>
      <c r="F35" s="31"/>
      <c r="G35" s="31"/>
      <c r="H35" s="31"/>
      <c r="I35" s="31"/>
      <c r="J35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These sheets</vt:lpstr>
      <vt:lpstr>Men</vt:lpstr>
      <vt:lpstr>Women</vt:lpstr>
      <vt:lpstr>Men Analysis</vt:lpstr>
      <vt:lpstr>Women Analysis</vt:lpstr>
      <vt:lpstr>M &amp; W Analysis</vt:lpstr>
      <vt:lpstr>Perf Dev RUN M&amp;W</vt:lpstr>
      <vt:lpstr>RUN MEN by event</vt:lpstr>
      <vt:lpstr>RUN WOMEN by event</vt:lpstr>
      <vt:lpstr>RUN M&amp;W by event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</dc:creator>
  <cp:lastModifiedBy>Ivo</cp:lastModifiedBy>
  <dcterms:created xsi:type="dcterms:W3CDTF">2021-05-07T06:09:47Z</dcterms:created>
  <dcterms:modified xsi:type="dcterms:W3CDTF">2023-06-22T09:57:11Z</dcterms:modified>
</cp:coreProperties>
</file>